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ガラス" sheetId="1" r:id="rId1"/>
  </sheets>
  <definedNames>
    <definedName name="_xlnm.Print_Titles" localSheetId="0">'ガラス'!$1:$13</definedName>
  </definedNames>
  <calcPr fullCalcOnLoad="1"/>
</workbook>
</file>

<file path=xl/sharedStrings.xml><?xml version="1.0" encoding="utf-8"?>
<sst xmlns="http://schemas.openxmlformats.org/spreadsheetml/2006/main" count="515" uniqueCount="227">
  <si>
    <t>団体名</t>
  </si>
  <si>
    <t>住所</t>
  </si>
  <si>
    <t>電話番号</t>
  </si>
  <si>
    <t>●問い合わせ先団体</t>
  </si>
  <si>
    <t>〒</t>
  </si>
  <si>
    <t>ホームページ</t>
  </si>
  <si>
    <t>メールアドレス</t>
  </si>
  <si>
    <t>●製造・販売会社連絡先</t>
  </si>
  <si>
    <t>会社名</t>
  </si>
  <si>
    <t>住所</t>
  </si>
  <si>
    <t>電話番号</t>
  </si>
  <si>
    <t>■ガラス</t>
  </si>
  <si>
    <t>〒108-0074</t>
  </si>
  <si>
    <t>東京都港区高輪1-3-13 ＮＢＦ高輪ビル4階</t>
  </si>
  <si>
    <t>03-6450-3926</t>
  </si>
  <si>
    <t>http://www.itakyo.or.jp/</t>
  </si>
  <si>
    <t>会社名</t>
  </si>
  <si>
    <t>〒</t>
  </si>
  <si>
    <t>住所</t>
  </si>
  <si>
    <t>電話番号</t>
  </si>
  <si>
    <t>ホームページ</t>
  </si>
  <si>
    <t>メールアドレス</t>
  </si>
  <si>
    <t>東京都台東区東上野４－２４－１１　NBF上野ビル</t>
  </si>
  <si>
    <t>カスタマーセンター　0570-001-555　（ナビダイヤル）050-3381-3819</t>
  </si>
  <si>
    <t>イケダガラス（株）</t>
  </si>
  <si>
    <t>101-0036</t>
  </si>
  <si>
    <t>東京都千代田区神田北乗物町１番地</t>
  </si>
  <si>
    <t>03-3255-1151</t>
  </si>
  <si>
    <t>（株）大川</t>
  </si>
  <si>
    <t>230-0071</t>
  </si>
  <si>
    <t>神奈川県横浜市鶴見区駒岡4-21-12</t>
  </si>
  <si>
    <t>045-582-1511</t>
  </si>
  <si>
    <t>（株）尾鳥硝子店</t>
  </si>
  <si>
    <t>919-1122</t>
  </si>
  <si>
    <t>福井県三方郡三浜町松原30号6番地の2</t>
  </si>
  <si>
    <t>0770-32-0806</t>
  </si>
  <si>
    <t>（株）キヨナガ</t>
  </si>
  <si>
    <t>宮崎県延岡市日の出町1丁目10-7</t>
  </si>
  <si>
    <t>0982-33-1111</t>
  </si>
  <si>
    <t>東京都文京区本郷3-4-1</t>
  </si>
  <si>
    <t>03-3816-1151</t>
  </si>
  <si>
    <t>サンゴバン・ハングラス・ジャパン（株）</t>
  </si>
  <si>
    <t>東京都千代田区麹町3-7 サンゴバンビル</t>
  </si>
  <si>
    <t>03-5275-0863</t>
  </si>
  <si>
    <t>三芝硝材（株）</t>
  </si>
  <si>
    <t>富山県高岡市岩坪23-2</t>
  </si>
  <si>
    <t>0766-24-6811</t>
  </si>
  <si>
    <t>（株）シー・エス・ランバー</t>
  </si>
  <si>
    <t>新光硝子工業（株）</t>
  </si>
  <si>
    <t>スウェーデンハウス（株）</t>
  </si>
  <si>
    <t>154-0004</t>
  </si>
  <si>
    <t>東京都世田谷区太子堂4-1-1キャロットタワー23Ｆ</t>
  </si>
  <si>
    <t>セコム（株）</t>
  </si>
  <si>
    <t>150-0001</t>
  </si>
  <si>
    <t>東京都渋谷区神宮前１-５-１</t>
  </si>
  <si>
    <t>101-0054</t>
  </si>
  <si>
    <t>東京都千代田区神田錦町3-7-1  興和一橋ビル</t>
  </si>
  <si>
    <t>綜合警備保障(株)</t>
  </si>
  <si>
    <t>107-8511</t>
  </si>
  <si>
    <t>東京都港区元赤坂1-6-6</t>
  </si>
  <si>
    <t>03-3402-7606</t>
  </si>
  <si>
    <t>(株)田尻</t>
  </si>
  <si>
    <t>376-0013</t>
  </si>
  <si>
    <t>群馬県桐生市広沢町４丁目２３７５</t>
  </si>
  <si>
    <t>0277-53-2805</t>
  </si>
  <si>
    <t>タミヤ製作所</t>
  </si>
  <si>
    <t>606-0247</t>
  </si>
  <si>
    <t>奈良県磯城郡田原本町阪手６９３</t>
  </si>
  <si>
    <t>0744-33-1111</t>
  </si>
  <si>
    <t>トータルディフェンス（株）</t>
  </si>
  <si>
    <t>136-8535</t>
  </si>
  <si>
    <t>東京都江東区大島2-1-1</t>
  </si>
  <si>
    <t>中島硝子工業（株）</t>
  </si>
  <si>
    <t>岡山県井原市木之子町5301-2</t>
  </si>
  <si>
    <t>0866-62-1237</t>
  </si>
  <si>
    <t>日石硝子工業（株）</t>
  </si>
  <si>
    <t>939-1118</t>
  </si>
  <si>
    <t>富山県高岡市戸出栄町7番地</t>
  </si>
  <si>
    <t>0766-63-6168</t>
  </si>
  <si>
    <t>日本板硝子（株）</t>
  </si>
  <si>
    <t>カスタマーセンター 0120-498-023</t>
  </si>
  <si>
    <t>ハードグラス工業（株）</t>
  </si>
  <si>
    <t>兵庫県伊丹市北伊丹7丁目79番地</t>
  </si>
  <si>
    <t>072-784-3671</t>
  </si>
  <si>
    <t>（株）ハイレンハウス</t>
  </si>
  <si>
    <t>153-0064</t>
  </si>
  <si>
    <t>東京都目黒区下目黒２－２３－７</t>
  </si>
  <si>
    <t>03-3779-4170</t>
  </si>
  <si>
    <t>浜新硝子（株）</t>
  </si>
  <si>
    <t>832-0089</t>
  </si>
  <si>
    <t>福岡県柳川市田脇213-1</t>
  </si>
  <si>
    <t>0944-72-6877</t>
  </si>
  <si>
    <t>阪神硝子工業（株）</t>
  </si>
  <si>
    <t>651-1251</t>
  </si>
  <si>
    <t>兵庫県神戸市北区山田町原野丸岡1-7</t>
  </si>
  <si>
    <t>078-581-0036</t>
  </si>
  <si>
    <t>フィグラ（株）</t>
  </si>
  <si>
    <t>福間商事（株）</t>
  </si>
  <si>
    <t>島根県出雲市長浜町1372-8</t>
  </si>
  <si>
    <t>0853-28-8111</t>
  </si>
  <si>
    <t>富士安全硝子工業（株）</t>
  </si>
  <si>
    <t>富山県富山市水橋金尾新132-3</t>
  </si>
  <si>
    <t>076-473-0764</t>
  </si>
  <si>
    <t>藤原工業（株）</t>
  </si>
  <si>
    <t>大阪府大阪市淀川区加島3-14-24</t>
  </si>
  <si>
    <t>06-6302-5512</t>
  </si>
  <si>
    <t>227-0034</t>
  </si>
  <si>
    <t>神奈川県横浜市青葉区桂台２－３７－６１</t>
  </si>
  <si>
    <t>045-963-5248</t>
  </si>
  <si>
    <t>松田硝子工業（株）</t>
  </si>
  <si>
    <t>まねきや硝子（株）</t>
  </si>
  <si>
    <t>大阪府東大阪市吉原2-1-13</t>
  </si>
  <si>
    <t>0729-63-6061</t>
  </si>
  <si>
    <t>ヤマリ日軽住建（株）</t>
  </si>
  <si>
    <t>277-0033</t>
  </si>
  <si>
    <t>千葉県柏市増尾１２７２－１１</t>
  </si>
  <si>
    <t>04-7172-8111</t>
  </si>
  <si>
    <t>横浜光学曲硝子（株）</t>
  </si>
  <si>
    <t>神奈川県座間市東原4-1-21</t>
  </si>
  <si>
    <t>046-266-4111</t>
  </si>
  <si>
    <t>ＹＫＫ ＡＰ（株）</t>
  </si>
  <si>
    <t>（株）渡辺藤吉本店</t>
  </si>
  <si>
    <t>福岡県福岡市博多区吉塚8-10-33</t>
  </si>
  <si>
    <t>092-611-0766</t>
  </si>
  <si>
    <t>（株）日本産業</t>
  </si>
  <si>
    <t>広島県広島市安芸区矢野新町１－２－１５</t>
  </si>
  <si>
    <t>432-8064</t>
  </si>
  <si>
    <t>053-447-7711</t>
  </si>
  <si>
    <t>静岡県浜松市南区倉松町4040</t>
  </si>
  <si>
    <t>k-ishigami@kk-nissan.co.jp</t>
  </si>
  <si>
    <t>備考</t>
  </si>
  <si>
    <t>会社名</t>
  </si>
  <si>
    <t>〒</t>
  </si>
  <si>
    <t>101-0024</t>
  </si>
  <si>
    <t>住所</t>
  </si>
  <si>
    <t>東京都千代田区神田和泉町1番地</t>
  </si>
  <si>
    <t>電話番号</t>
  </si>
  <si>
    <t>0120-20-4134</t>
  </si>
  <si>
    <t>ホームページ</t>
  </si>
  <si>
    <t>http://www.ykkap.co.jp/</t>
  </si>
  <si>
    <t>メールアドレス</t>
  </si>
  <si>
    <t>会社名</t>
  </si>
  <si>
    <t>がらすらんど(株)</t>
  </si>
  <si>
    <t>〒</t>
  </si>
  <si>
    <t>162-0832</t>
  </si>
  <si>
    <t>住所</t>
  </si>
  <si>
    <t>東京都新宿区岩戸町１８　赤玉ビル２Ｆ</t>
  </si>
  <si>
    <t>電話番号</t>
  </si>
  <si>
    <t>03-3235-1671</t>
  </si>
  <si>
    <t>ホームページ</t>
  </si>
  <si>
    <t>http://www.garasu-land.com/COMPANY/COMPANY.html</t>
  </si>
  <si>
    <t>メールアドレス</t>
  </si>
  <si>
    <t>ＡＧＣ（株）</t>
  </si>
  <si>
    <t>ＩＧウインドウズ（株）</t>
  </si>
  <si>
    <t>103-0023</t>
  </si>
  <si>
    <t>東京都中央区日本橋本町２－７－１　野村不動産日本橋本町ビル７Ｆ</t>
  </si>
  <si>
    <t>03-6739-7520</t>
  </si>
  <si>
    <t>http://www.igw.co.jp/</t>
  </si>
  <si>
    <t>ukibe@igw.co.jp</t>
  </si>
  <si>
    <t>（株）石崎本店</t>
  </si>
  <si>
    <t>736-0084</t>
  </si>
  <si>
    <t>082-820-1400</t>
  </si>
  <si>
    <t>Hiroshi.Shimohara@ishizaki.co.jp</t>
  </si>
  <si>
    <t>（株）エヌビーエス</t>
  </si>
  <si>
    <t>111-0055</t>
  </si>
  <si>
    <t>東京都台東区三筋２丁目１５番１８号　宮田金属ビル６Ｆ</t>
  </si>
  <si>
    <t>03-5835-3360</t>
  </si>
  <si>
    <t>takemoto@okawa-ss.co.jp</t>
  </si>
  <si>
    <t>ガデリウス・インダストリー（株）</t>
  </si>
  <si>
    <t>107-0052</t>
  </si>
  <si>
    <t>東京都港区赤坂7-1-1 青山安田ビル４Ｆ</t>
  </si>
  <si>
    <t>03-5414-8762</t>
  </si>
  <si>
    <t>882-0035</t>
  </si>
  <si>
    <t>kg-soumu@kiyonaga.jp</t>
  </si>
  <si>
    <t>（株）栗原　東京営業部</t>
  </si>
  <si>
    <t>113-0033</t>
  </si>
  <si>
    <t>ホームページのお問合せフォーム</t>
  </si>
  <si>
    <t>262-0033</t>
  </si>
  <si>
    <t>千葉県千葉市花見川区幕張本郷１－１６－３</t>
  </si>
  <si>
    <t>043-213-8810</t>
  </si>
  <si>
    <t>東京都中央区日本橋本町４－４－１６　日本橋内山ビル</t>
  </si>
  <si>
    <t>03-3241-1078</t>
  </si>
  <si>
    <t>s-toyosumi@shinkoglass.co.jp</t>
  </si>
  <si>
    <t>03-5430-7687</t>
  </si>
  <si>
    <t>ホームページ参照 http://www.secom.co.jp/</t>
  </si>
  <si>
    <t>http://www.secome.co.jp/</t>
  </si>
  <si>
    <t>kaiki@alsok.co.jp</t>
  </si>
  <si>
    <t>http://www.tajiri-g.com</t>
  </si>
  <si>
    <t>jimusyo@tajiri-g.com</t>
  </si>
  <si>
    <t>103-0007</t>
  </si>
  <si>
    <t>東京都中央区日本橋浜町１－１－１　日本橋村松ビル７Ｆ</t>
  </si>
  <si>
    <t>03-5823-1355</t>
  </si>
  <si>
    <t>http://www.nissekiglass.com/</t>
  </si>
  <si>
    <t>info@nissekiglass.com</t>
  </si>
  <si>
    <t>108-6321</t>
  </si>
  <si>
    <t>東京都港区三田３－５－２７　住友不動産三田ツインビル西館</t>
  </si>
  <si>
    <t>101-0035</t>
  </si>
  <si>
    <t>東京都千代田区神田紺屋町15番地　神田ＴＫＭビル７Ｆ</t>
  </si>
  <si>
    <t>03-5256-5011</t>
  </si>
  <si>
    <t>ヘラクレスガラス技研（株）　</t>
  </si>
  <si>
    <t>masaki.ijichi@hercules.co.jp</t>
  </si>
  <si>
    <t>339-0025</t>
  </si>
  <si>
    <t>埼玉県さいたま市岩槻区釣上新田１０４７</t>
  </si>
  <si>
    <t>048-798-1511</t>
  </si>
  <si>
    <t>578-0904</t>
  </si>
  <si>
    <t>www.manekiya.jp</t>
  </si>
  <si>
    <t>manekiyahp@manekiya.jp</t>
  </si>
  <si>
    <t>明円工業（株）ガラス事業部</t>
  </si>
  <si>
    <t>064-0805</t>
  </si>
  <si>
    <t>北海道札幌市中央区南５条西１１丁目１２８７－４　明円ビル５Ｆ</t>
  </si>
  <si>
    <t>011-530-0030</t>
  </si>
  <si>
    <t>http://www.myoenkougyo.jp/</t>
  </si>
  <si>
    <t>（株）LIXIL</t>
  </si>
  <si>
    <t>03-3638-8169</t>
  </si>
  <si>
    <t>t.morita@lixil.com</t>
  </si>
  <si>
    <t>https://www.ishizaki.co.jp/</t>
  </si>
  <si>
    <t>神栄ホームクリエイト株式会社</t>
  </si>
  <si>
    <t>５７７－００１６</t>
  </si>
  <si>
    <t>大阪府東大阪市長田西２－３－３４</t>
  </si>
  <si>
    <t>０６－６７８９－２３３１</t>
  </si>
  <si>
    <t>https://www.shinyei-shc.co.jp</t>
  </si>
  <si>
    <t>t-esashi@shc.shinyei.co.jp</t>
  </si>
  <si>
    <t>一般社団法人　板硝子協会</t>
  </si>
  <si>
    <t>セントラル硝子プロダクツ株式会社</t>
  </si>
  <si>
    <t>03－3259－7022</t>
  </si>
  <si>
    <t>https://www.cgprd.co.jp</t>
  </si>
  <si>
    <t>nobutaka.awaji@cgco.co.jp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</si>
</sst>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在&quot;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0" fontId="3" fillId="34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3" fillId="33" borderId="13" xfId="62" applyFont="1" applyFill="1" applyBorder="1" applyAlignment="1">
      <alignment vertical="center"/>
      <protection/>
    </xf>
    <xf numFmtId="0" fontId="3" fillId="0" borderId="21" xfId="62" applyFont="1" applyBorder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3" fillId="33" borderId="14" xfId="62" applyFont="1" applyFill="1" applyBorder="1" applyAlignment="1">
      <alignment vertical="center"/>
      <protection/>
    </xf>
    <xf numFmtId="0" fontId="3" fillId="0" borderId="16" xfId="62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0" fontId="5" fillId="0" borderId="16" xfId="43" applyFont="1" applyBorder="1" applyAlignment="1" applyProtection="1">
      <alignment vertical="center"/>
      <protection/>
    </xf>
    <xf numFmtId="0" fontId="3" fillId="33" borderId="18" xfId="62" applyFont="1" applyFill="1" applyBorder="1" applyAlignment="1">
      <alignment vertical="center"/>
      <protection/>
    </xf>
    <xf numFmtId="0" fontId="3" fillId="0" borderId="20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0" fontId="3" fillId="33" borderId="15" xfId="62" applyFont="1" applyFill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0" fontId="3" fillId="0" borderId="12" xfId="62" applyFont="1" applyBorder="1" applyAlignment="1">
      <alignment vertical="center"/>
      <protection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16" xfId="43" applyFont="1" applyBorder="1" applyAlignment="1" applyProtection="1">
      <alignment vertical="center"/>
      <protection/>
    </xf>
    <xf numFmtId="0" fontId="5" fillId="0" borderId="20" xfId="43" applyFont="1" applyBorder="1" applyAlignment="1" applyProtection="1">
      <alignment vertical="center"/>
      <protection/>
    </xf>
    <xf numFmtId="0" fontId="6" fillId="0" borderId="20" xfId="43" applyFont="1" applyBorder="1" applyAlignment="1" applyProtection="1">
      <alignment vertical="center"/>
      <protection/>
    </xf>
    <xf numFmtId="0" fontId="6" fillId="0" borderId="20" xfId="43" applyFont="1" applyBorder="1" applyAlignment="1" applyProtection="1">
      <alignment horizontal="left" vertical="center"/>
      <protection/>
    </xf>
    <xf numFmtId="0" fontId="5" fillId="0" borderId="17" xfId="43" applyFont="1" applyBorder="1" applyAlignment="1" applyProtection="1">
      <alignment vertical="center"/>
      <protection/>
    </xf>
    <xf numFmtId="0" fontId="5" fillId="0" borderId="0" xfId="43" applyFont="1" applyBorder="1" applyAlignment="1" applyProtection="1">
      <alignment vertical="center"/>
      <protection/>
    </xf>
    <xf numFmtId="31" fontId="3" fillId="0" borderId="0" xfId="0" applyNumberFormat="1" applyFont="1" applyBorder="1" applyAlignment="1">
      <alignment horizontal="right" vertical="center" wrapText="1"/>
    </xf>
    <xf numFmtId="0" fontId="6" fillId="0" borderId="0" xfId="43" applyFont="1" applyAlignment="1" applyProtection="1">
      <alignment/>
      <protection/>
    </xf>
    <xf numFmtId="0" fontId="6" fillId="0" borderId="0" xfId="44" applyFont="1" applyAlignment="1" applyProtection="1">
      <alignment/>
      <protection/>
    </xf>
    <xf numFmtId="0" fontId="5" fillId="0" borderId="20" xfId="44" applyFont="1" applyBorder="1" applyAlignment="1" applyProtection="1">
      <alignment vertical="center"/>
      <protection/>
    </xf>
    <xf numFmtId="0" fontId="42" fillId="34" borderId="21" xfId="0" applyFont="1" applyFill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ishigami@kk-nissan.co.jp" TargetMode="External" /><Relationship Id="rId2" Type="http://schemas.openxmlformats.org/officeDocument/2006/relationships/hyperlink" Target="http://www.garasu-land.com/COMPANY/COMPANY.html" TargetMode="External" /><Relationship Id="rId3" Type="http://schemas.openxmlformats.org/officeDocument/2006/relationships/hyperlink" Target="http://www.igw.co.jp/" TargetMode="External" /><Relationship Id="rId4" Type="http://schemas.openxmlformats.org/officeDocument/2006/relationships/hyperlink" Target="mailto:ukibe@igw.co.jp" TargetMode="External" /><Relationship Id="rId5" Type="http://schemas.openxmlformats.org/officeDocument/2006/relationships/hyperlink" Target="mailto:Hiroshi.Shimohara@ishizaki.co.jp" TargetMode="External" /><Relationship Id="rId6" Type="http://schemas.openxmlformats.org/officeDocument/2006/relationships/hyperlink" Target="mailto:takemoto@okawa-ss.co.jp" TargetMode="External" /><Relationship Id="rId7" Type="http://schemas.openxmlformats.org/officeDocument/2006/relationships/hyperlink" Target="mailto:kg-soumu@kiyonaga.jp" TargetMode="External" /><Relationship Id="rId8" Type="http://schemas.openxmlformats.org/officeDocument/2006/relationships/hyperlink" Target="mailto:s-toyosumi@shinkoglass.co.jp" TargetMode="External" /><Relationship Id="rId9" Type="http://schemas.openxmlformats.org/officeDocument/2006/relationships/hyperlink" Target="http://www.secome.co.jp/" TargetMode="External" /><Relationship Id="rId10" Type="http://schemas.openxmlformats.org/officeDocument/2006/relationships/hyperlink" Target="mailto:kaiki@alsok.co.jp" TargetMode="External" /><Relationship Id="rId11" Type="http://schemas.openxmlformats.org/officeDocument/2006/relationships/hyperlink" Target="http://www.tajiri-g.com/" TargetMode="External" /><Relationship Id="rId12" Type="http://schemas.openxmlformats.org/officeDocument/2006/relationships/hyperlink" Target="mailto:jimusyo@tajiri-g.com" TargetMode="External" /><Relationship Id="rId13" Type="http://schemas.openxmlformats.org/officeDocument/2006/relationships/hyperlink" Target="http://www.nissekiglass.com/" TargetMode="External" /><Relationship Id="rId14" Type="http://schemas.openxmlformats.org/officeDocument/2006/relationships/hyperlink" Target="mailto:info@nissekiglass.com" TargetMode="External" /><Relationship Id="rId15" Type="http://schemas.openxmlformats.org/officeDocument/2006/relationships/hyperlink" Target="mailto:masaki.ijichi@hercules.co.jp" TargetMode="External" /><Relationship Id="rId16" Type="http://schemas.openxmlformats.org/officeDocument/2006/relationships/hyperlink" Target="http://www.manekiya.jp/" TargetMode="External" /><Relationship Id="rId17" Type="http://schemas.openxmlformats.org/officeDocument/2006/relationships/hyperlink" Target="mailto:manekiyahp@manekiya.jp" TargetMode="External" /><Relationship Id="rId18" Type="http://schemas.openxmlformats.org/officeDocument/2006/relationships/hyperlink" Target="http://www.myoenkougyo.jp/" TargetMode="External" /><Relationship Id="rId19" Type="http://schemas.openxmlformats.org/officeDocument/2006/relationships/hyperlink" Target="mailto:t.morita@lixil.com" TargetMode="External" /><Relationship Id="rId20" Type="http://schemas.openxmlformats.org/officeDocument/2006/relationships/hyperlink" Target="https://www.ishizaki.co.jp/" TargetMode="External" /><Relationship Id="rId21" Type="http://schemas.openxmlformats.org/officeDocument/2006/relationships/hyperlink" Target="https://www.shinyei-shc.co.jp/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7"/>
  <sheetViews>
    <sheetView tabSelected="1" zoomScalePageLayoutView="0" workbookViewId="0" topLeftCell="A1">
      <selection activeCell="H179" sqref="H179"/>
    </sheetView>
  </sheetViews>
  <sheetFormatPr defaultColWidth="9.00390625" defaultRowHeight="15.75" customHeight="1"/>
  <cols>
    <col min="1" max="1" width="4.50390625" style="1" customWidth="1"/>
    <col min="2" max="2" width="14.375" style="1" customWidth="1"/>
    <col min="3" max="3" width="47.75390625" style="12" customWidth="1"/>
    <col min="4" max="4" width="18.625" style="1" customWidth="1"/>
    <col min="5" max="16384" width="9.00390625" style="1" customWidth="1"/>
  </cols>
  <sheetData>
    <row r="1" spans="1:7" ht="15.75" customHeight="1">
      <c r="A1" s="1" t="s">
        <v>11</v>
      </c>
      <c r="C1" s="11"/>
      <c r="D1" s="39">
        <v>45146</v>
      </c>
      <c r="E1" s="9"/>
      <c r="F1" s="9"/>
      <c r="G1" s="8"/>
    </row>
    <row r="3" ht="15.75" customHeight="1">
      <c r="A3" s="1" t="s">
        <v>3</v>
      </c>
    </row>
    <row r="5" spans="2:4" ht="15.75" customHeight="1">
      <c r="B5" s="5" t="s">
        <v>0</v>
      </c>
      <c r="C5" s="43" t="s">
        <v>222</v>
      </c>
      <c r="D5" s="2"/>
    </row>
    <row r="6" spans="2:4" ht="15.75" customHeight="1">
      <c r="B6" s="6" t="s">
        <v>4</v>
      </c>
      <c r="C6" s="13" t="s">
        <v>12</v>
      </c>
      <c r="D6" s="3"/>
    </row>
    <row r="7" spans="2:4" ht="15.75" customHeight="1">
      <c r="B7" s="6" t="s">
        <v>1</v>
      </c>
      <c r="C7" s="13" t="s">
        <v>13</v>
      </c>
      <c r="D7" s="3"/>
    </row>
    <row r="8" spans="2:4" ht="15.75" customHeight="1">
      <c r="B8" s="6" t="s">
        <v>2</v>
      </c>
      <c r="C8" s="13" t="s">
        <v>14</v>
      </c>
      <c r="D8" s="3"/>
    </row>
    <row r="9" spans="2:4" ht="15.75" customHeight="1">
      <c r="B9" s="6" t="s">
        <v>5</v>
      </c>
      <c r="C9" s="13" t="s">
        <v>15</v>
      </c>
      <c r="D9" s="3"/>
    </row>
    <row r="10" spans="2:4" ht="15.75" customHeight="1">
      <c r="B10" s="15" t="s">
        <v>6</v>
      </c>
      <c r="C10" s="17"/>
      <c r="D10" s="16"/>
    </row>
    <row r="11" spans="2:4" ht="15.75" customHeight="1">
      <c r="B11" s="7" t="s">
        <v>130</v>
      </c>
      <c r="C11" s="14"/>
      <c r="D11" s="4"/>
    </row>
    <row r="13" spans="1:3" ht="15.75" customHeight="1">
      <c r="A13" s="1" t="s">
        <v>7</v>
      </c>
      <c r="C13" s="1"/>
    </row>
    <row r="14" ht="15.75" customHeight="1">
      <c r="C14" s="1"/>
    </row>
    <row r="15" spans="2:4" ht="15.75" customHeight="1">
      <c r="B15" s="5" t="s">
        <v>16</v>
      </c>
      <c r="C15" s="32" t="s">
        <v>152</v>
      </c>
      <c r="D15" s="2"/>
    </row>
    <row r="16" spans="2:4" ht="15.75" customHeight="1">
      <c r="B16" s="6" t="s">
        <v>17</v>
      </c>
      <c r="C16" s="31"/>
      <c r="D16" s="3"/>
    </row>
    <row r="17" spans="2:4" ht="15.75" customHeight="1">
      <c r="B17" s="6" t="s">
        <v>18</v>
      </c>
      <c r="C17" s="31" t="s">
        <v>22</v>
      </c>
      <c r="D17" s="3"/>
    </row>
    <row r="18" spans="2:4" ht="15.75" customHeight="1">
      <c r="B18" s="6" t="s">
        <v>19</v>
      </c>
      <c r="C18" s="31" t="s">
        <v>23</v>
      </c>
      <c r="D18" s="3"/>
    </row>
    <row r="19" spans="2:4" ht="15.75" customHeight="1">
      <c r="B19" s="6" t="s">
        <v>20</v>
      </c>
      <c r="C19" s="33" t="str">
        <f>HYPERLINK("http://www.asahiglassplaza.net/")</f>
        <v>http://www.asahiglassplaza.net/</v>
      </c>
      <c r="D19" s="3"/>
    </row>
    <row r="20" spans="2:4" ht="15.75" customHeight="1">
      <c r="B20" s="15" t="s">
        <v>21</v>
      </c>
      <c r="C20" s="34"/>
      <c r="D20" s="16"/>
    </row>
    <row r="21" spans="2:4" ht="15.75" customHeight="1">
      <c r="B21" s="7" t="s">
        <v>130</v>
      </c>
      <c r="C21" s="14"/>
      <c r="D21" s="4"/>
    </row>
    <row r="22" ht="15.75" customHeight="1">
      <c r="C22" s="1"/>
    </row>
    <row r="23" spans="2:4" ht="15.75" customHeight="1">
      <c r="B23" s="5" t="s">
        <v>8</v>
      </c>
      <c r="C23" s="32" t="s">
        <v>153</v>
      </c>
      <c r="D23" s="2"/>
    </row>
    <row r="24" spans="2:4" ht="15.75" customHeight="1">
      <c r="B24" s="6" t="s">
        <v>4</v>
      </c>
      <c r="C24" s="31" t="s">
        <v>154</v>
      </c>
      <c r="D24" s="3"/>
    </row>
    <row r="25" spans="2:4" ht="15.75" customHeight="1">
      <c r="B25" s="6" t="s">
        <v>9</v>
      </c>
      <c r="C25" s="31" t="s">
        <v>155</v>
      </c>
      <c r="D25" s="3"/>
    </row>
    <row r="26" spans="2:4" ht="15.75" customHeight="1">
      <c r="B26" s="6" t="s">
        <v>10</v>
      </c>
      <c r="C26" s="31" t="s">
        <v>156</v>
      </c>
      <c r="D26" s="3"/>
    </row>
    <row r="27" spans="2:4" ht="15.75" customHeight="1">
      <c r="B27" s="6" t="s">
        <v>5</v>
      </c>
      <c r="C27" s="33" t="s">
        <v>157</v>
      </c>
      <c r="D27" s="3"/>
    </row>
    <row r="28" spans="2:4" ht="15.75" customHeight="1">
      <c r="B28" s="15" t="s">
        <v>6</v>
      </c>
      <c r="C28" s="35" t="s">
        <v>158</v>
      </c>
      <c r="D28" s="16"/>
    </row>
    <row r="29" spans="2:4" ht="15.75" customHeight="1">
      <c r="B29" s="7" t="s">
        <v>130</v>
      </c>
      <c r="C29" s="14"/>
      <c r="D29" s="4"/>
    </row>
    <row r="30" ht="15.75" customHeight="1">
      <c r="C30" s="1"/>
    </row>
    <row r="31" spans="2:4" ht="15.75" customHeight="1">
      <c r="B31" s="5" t="s">
        <v>8</v>
      </c>
      <c r="C31" s="32" t="s">
        <v>212</v>
      </c>
      <c r="D31" s="2"/>
    </row>
    <row r="32" spans="2:4" ht="15.75" customHeight="1">
      <c r="B32" s="6" t="s">
        <v>4</v>
      </c>
      <c r="C32" s="31" t="s">
        <v>70</v>
      </c>
      <c r="D32" s="3"/>
    </row>
    <row r="33" spans="2:4" ht="15.75" customHeight="1">
      <c r="B33" s="6" t="s">
        <v>9</v>
      </c>
      <c r="C33" s="31" t="s">
        <v>71</v>
      </c>
      <c r="D33" s="3"/>
    </row>
    <row r="34" spans="2:4" ht="15.75" customHeight="1">
      <c r="B34" s="6" t="s">
        <v>10</v>
      </c>
      <c r="C34" s="31" t="s">
        <v>213</v>
      </c>
      <c r="D34" s="3"/>
    </row>
    <row r="35" spans="2:4" ht="15.75" customHeight="1">
      <c r="B35" s="6" t="s">
        <v>5</v>
      </c>
      <c r="C35" s="33" t="str">
        <f>HYPERLINK("http://www.tostem.lixil.co.jp/")</f>
        <v>http://www.tostem.lixil.co.jp/</v>
      </c>
      <c r="D35" s="3"/>
    </row>
    <row r="36" spans="2:4" ht="15.75" customHeight="1">
      <c r="B36" s="15" t="s">
        <v>6</v>
      </c>
      <c r="C36" s="35" t="s">
        <v>214</v>
      </c>
      <c r="D36" s="16"/>
    </row>
    <row r="37" spans="2:4" ht="15.75" customHeight="1">
      <c r="B37" s="7" t="s">
        <v>130</v>
      </c>
      <c r="C37" s="14"/>
      <c r="D37" s="4"/>
    </row>
    <row r="38" spans="2:4" ht="15.75" customHeight="1">
      <c r="B38" s="10"/>
      <c r="C38" s="8"/>
      <c r="D38" s="8"/>
    </row>
    <row r="39" spans="2:4" ht="15.75" customHeight="1">
      <c r="B39" s="18" t="s">
        <v>131</v>
      </c>
      <c r="C39" s="19" t="s">
        <v>120</v>
      </c>
      <c r="D39" s="20"/>
    </row>
    <row r="40" spans="2:4" ht="15.75" customHeight="1">
      <c r="B40" s="21" t="s">
        <v>132</v>
      </c>
      <c r="C40" s="22" t="s">
        <v>133</v>
      </c>
      <c r="D40" s="23"/>
    </row>
    <row r="41" spans="2:4" ht="15.75" customHeight="1">
      <c r="B41" s="21" t="s">
        <v>134</v>
      </c>
      <c r="C41" s="22" t="s">
        <v>135</v>
      </c>
      <c r="D41" s="23"/>
    </row>
    <row r="42" spans="2:4" ht="15.75" customHeight="1">
      <c r="B42" s="21" t="s">
        <v>136</v>
      </c>
      <c r="C42" s="22" t="s">
        <v>137</v>
      </c>
      <c r="D42" s="23"/>
    </row>
    <row r="43" spans="2:4" ht="15.75" customHeight="1">
      <c r="B43" s="21" t="s">
        <v>138</v>
      </c>
      <c r="C43" s="24" t="s">
        <v>139</v>
      </c>
      <c r="D43" s="23"/>
    </row>
    <row r="44" spans="2:4" ht="15.75" customHeight="1">
      <c r="B44" s="25" t="s">
        <v>140</v>
      </c>
      <c r="C44" s="26"/>
      <c r="D44" s="27"/>
    </row>
    <row r="45" spans="2:4" ht="15.75" customHeight="1">
      <c r="B45" s="28" t="s">
        <v>130</v>
      </c>
      <c r="C45" s="29"/>
      <c r="D45" s="30"/>
    </row>
    <row r="46" ht="15.75" customHeight="1">
      <c r="C46" s="1"/>
    </row>
    <row r="47" spans="2:4" ht="15.75" customHeight="1">
      <c r="B47" s="5" t="s">
        <v>8</v>
      </c>
      <c r="C47" s="32" t="s">
        <v>24</v>
      </c>
      <c r="D47" s="2"/>
    </row>
    <row r="48" spans="2:4" ht="15.75" customHeight="1">
      <c r="B48" s="6" t="s">
        <v>4</v>
      </c>
      <c r="C48" s="31" t="s">
        <v>25</v>
      </c>
      <c r="D48" s="3"/>
    </row>
    <row r="49" spans="2:4" ht="15.75" customHeight="1">
      <c r="B49" s="6" t="s">
        <v>9</v>
      </c>
      <c r="C49" s="31" t="s">
        <v>26</v>
      </c>
      <c r="D49" s="3"/>
    </row>
    <row r="50" spans="2:4" ht="15.75" customHeight="1">
      <c r="B50" s="6" t="s">
        <v>10</v>
      </c>
      <c r="C50" s="31" t="s">
        <v>27</v>
      </c>
      <c r="D50" s="3"/>
    </row>
    <row r="51" spans="2:4" ht="15.75" customHeight="1">
      <c r="B51" s="6" t="s">
        <v>5</v>
      </c>
      <c r="C51" s="33" t="str">
        <f>HYPERLINK("http://www.ikedaglass.co.jp/")</f>
        <v>http://www.ikedaglass.co.jp/</v>
      </c>
      <c r="D51" s="3"/>
    </row>
    <row r="52" spans="2:4" ht="15.75" customHeight="1">
      <c r="B52" s="15" t="s">
        <v>6</v>
      </c>
      <c r="C52" s="34" t="str">
        <f>HYPERLINK("mailto:ikeda_t@ikedaglass.co.jp","ikeda_t@ikedaglass.co.jp")</f>
        <v>ikeda_t@ikedaglass.co.jp</v>
      </c>
      <c r="D52" s="16"/>
    </row>
    <row r="53" spans="2:4" ht="15.75" customHeight="1">
      <c r="B53" s="7" t="s">
        <v>130</v>
      </c>
      <c r="C53" s="14"/>
      <c r="D53" s="4"/>
    </row>
    <row r="54" ht="16.5" customHeight="1">
      <c r="C54" s="1"/>
    </row>
    <row r="55" spans="2:4" ht="15.75" customHeight="1">
      <c r="B55" s="5" t="s">
        <v>8</v>
      </c>
      <c r="C55" s="32" t="s">
        <v>159</v>
      </c>
      <c r="D55" s="2"/>
    </row>
    <row r="56" spans="2:4" ht="15.75" customHeight="1">
      <c r="B56" s="6" t="s">
        <v>4</v>
      </c>
      <c r="C56" s="31" t="s">
        <v>160</v>
      </c>
      <c r="D56" s="3"/>
    </row>
    <row r="57" spans="2:4" ht="15.75" customHeight="1">
      <c r="B57" s="6" t="s">
        <v>9</v>
      </c>
      <c r="C57" s="31" t="s">
        <v>125</v>
      </c>
      <c r="D57" s="3"/>
    </row>
    <row r="58" spans="2:4" ht="15.75" customHeight="1">
      <c r="B58" s="6" t="s">
        <v>10</v>
      </c>
      <c r="C58" s="31" t="s">
        <v>161</v>
      </c>
      <c r="D58" s="3"/>
    </row>
    <row r="59" spans="2:4" ht="15.75" customHeight="1">
      <c r="B59" s="6" t="s">
        <v>5</v>
      </c>
      <c r="C59" s="40" t="s">
        <v>215</v>
      </c>
      <c r="D59" s="3"/>
    </row>
    <row r="60" spans="2:4" ht="15.75" customHeight="1">
      <c r="B60" s="15" t="s">
        <v>6</v>
      </c>
      <c r="C60" s="35" t="s">
        <v>162</v>
      </c>
      <c r="D60" s="16"/>
    </row>
    <row r="61" spans="2:4" ht="15.75" customHeight="1">
      <c r="B61" s="7" t="s">
        <v>130</v>
      </c>
      <c r="C61" s="14"/>
      <c r="D61" s="4"/>
    </row>
    <row r="62" ht="15.75" customHeight="1">
      <c r="C62" s="1"/>
    </row>
    <row r="63" spans="2:4" ht="15.75" customHeight="1">
      <c r="B63" s="5" t="s">
        <v>8</v>
      </c>
      <c r="C63" s="32" t="s">
        <v>163</v>
      </c>
      <c r="D63" s="2"/>
    </row>
    <row r="64" spans="2:4" ht="15.75" customHeight="1">
      <c r="B64" s="6" t="s">
        <v>4</v>
      </c>
      <c r="C64" s="31" t="s">
        <v>164</v>
      </c>
      <c r="D64" s="3"/>
    </row>
    <row r="65" spans="2:4" ht="15.75" customHeight="1">
      <c r="B65" s="6" t="s">
        <v>9</v>
      </c>
      <c r="C65" s="31" t="s">
        <v>165</v>
      </c>
      <c r="D65" s="3"/>
    </row>
    <row r="66" spans="2:4" ht="15.75" customHeight="1">
      <c r="B66" s="6" t="s">
        <v>10</v>
      </c>
      <c r="C66" s="31" t="s">
        <v>166</v>
      </c>
      <c r="D66" s="3"/>
    </row>
    <row r="67" spans="2:4" ht="15.75" customHeight="1">
      <c r="B67" s="6" t="s">
        <v>5</v>
      </c>
      <c r="C67" s="33" t="str">
        <f>HYPERLINK("http://www.nbstk.co.jp/")</f>
        <v>http://www.nbstk.co.jp/</v>
      </c>
      <c r="D67" s="3"/>
    </row>
    <row r="68" spans="2:4" ht="15.75" customHeight="1">
      <c r="B68" s="15" t="s">
        <v>6</v>
      </c>
      <c r="C68" s="34"/>
      <c r="D68" s="16"/>
    </row>
    <row r="69" spans="2:4" ht="15.75" customHeight="1">
      <c r="B69" s="7" t="s">
        <v>130</v>
      </c>
      <c r="C69" s="14"/>
      <c r="D69" s="4"/>
    </row>
    <row r="70" ht="15.75" customHeight="1">
      <c r="C70" s="1"/>
    </row>
    <row r="71" spans="2:4" ht="15.75" customHeight="1">
      <c r="B71" s="5" t="s">
        <v>8</v>
      </c>
      <c r="C71" s="32" t="s">
        <v>28</v>
      </c>
      <c r="D71" s="2"/>
    </row>
    <row r="72" spans="2:4" ht="15.75" customHeight="1">
      <c r="B72" s="6" t="s">
        <v>4</v>
      </c>
      <c r="C72" s="31" t="s">
        <v>29</v>
      </c>
      <c r="D72" s="3"/>
    </row>
    <row r="73" spans="2:4" ht="15.75" customHeight="1">
      <c r="B73" s="6" t="s">
        <v>9</v>
      </c>
      <c r="C73" s="31" t="s">
        <v>30</v>
      </c>
      <c r="D73" s="3"/>
    </row>
    <row r="74" spans="2:4" ht="15.75" customHeight="1">
      <c r="B74" s="6" t="s">
        <v>10</v>
      </c>
      <c r="C74" s="31" t="s">
        <v>31</v>
      </c>
      <c r="D74" s="3"/>
    </row>
    <row r="75" spans="2:4" ht="15.75" customHeight="1">
      <c r="B75" s="6" t="s">
        <v>5</v>
      </c>
      <c r="C75" s="33" t="str">
        <f>HYPERLINK("http://www.okawa-ss.co.jp/")</f>
        <v>http://www.okawa-ss.co.jp/</v>
      </c>
      <c r="D75" s="3"/>
    </row>
    <row r="76" spans="2:4" ht="15.75" customHeight="1">
      <c r="B76" s="15" t="s">
        <v>6</v>
      </c>
      <c r="C76" s="36" t="s">
        <v>167</v>
      </c>
      <c r="D76" s="16"/>
    </row>
    <row r="77" spans="2:4" ht="15.75" customHeight="1">
      <c r="B77" s="7" t="s">
        <v>130</v>
      </c>
      <c r="C77" s="14"/>
      <c r="D77" s="4"/>
    </row>
    <row r="78" ht="15.75" customHeight="1">
      <c r="C78" s="1"/>
    </row>
    <row r="79" spans="2:4" ht="15.75" customHeight="1">
      <c r="B79" s="5" t="s">
        <v>8</v>
      </c>
      <c r="C79" s="32" t="s">
        <v>32</v>
      </c>
      <c r="D79" s="2"/>
    </row>
    <row r="80" spans="2:4" ht="15.75" customHeight="1">
      <c r="B80" s="6" t="s">
        <v>4</v>
      </c>
      <c r="C80" s="31" t="s">
        <v>33</v>
      </c>
      <c r="D80" s="3"/>
    </row>
    <row r="81" spans="2:4" ht="15.75" customHeight="1">
      <c r="B81" s="6" t="s">
        <v>9</v>
      </c>
      <c r="C81" s="31" t="s">
        <v>34</v>
      </c>
      <c r="D81" s="3"/>
    </row>
    <row r="82" spans="2:4" ht="15.75" customHeight="1">
      <c r="B82" s="6" t="s">
        <v>10</v>
      </c>
      <c r="C82" s="31" t="s">
        <v>35</v>
      </c>
      <c r="D82" s="3"/>
    </row>
    <row r="83" spans="2:4" ht="15.75" customHeight="1">
      <c r="B83" s="6" t="s">
        <v>5</v>
      </c>
      <c r="C83" s="33"/>
      <c r="D83" s="3"/>
    </row>
    <row r="84" spans="2:4" ht="15.75" customHeight="1">
      <c r="B84" s="15" t="s">
        <v>6</v>
      </c>
      <c r="C84" s="34"/>
      <c r="D84" s="16"/>
    </row>
    <row r="85" spans="2:4" ht="15.75" customHeight="1">
      <c r="B85" s="7" t="s">
        <v>130</v>
      </c>
      <c r="C85" s="14"/>
      <c r="D85" s="4"/>
    </row>
    <row r="86" ht="15.75" customHeight="1">
      <c r="C86" s="1"/>
    </row>
    <row r="87" spans="2:4" ht="15.75" customHeight="1">
      <c r="B87" s="5" t="s">
        <v>8</v>
      </c>
      <c r="C87" s="32" t="s">
        <v>216</v>
      </c>
      <c r="D87" s="2"/>
    </row>
    <row r="88" spans="2:4" ht="15.75" customHeight="1">
      <c r="B88" s="6" t="s">
        <v>4</v>
      </c>
      <c r="C88" s="31" t="s">
        <v>217</v>
      </c>
      <c r="D88" s="3"/>
    </row>
    <row r="89" spans="2:4" ht="15.75" customHeight="1">
      <c r="B89" s="6" t="s">
        <v>9</v>
      </c>
      <c r="C89" s="31" t="s">
        <v>218</v>
      </c>
      <c r="D89" s="3"/>
    </row>
    <row r="90" spans="2:4" ht="15.75" customHeight="1">
      <c r="B90" s="6" t="s">
        <v>10</v>
      </c>
      <c r="C90" s="1" t="s">
        <v>219</v>
      </c>
      <c r="D90" s="3"/>
    </row>
    <row r="91" spans="2:4" ht="15.75" customHeight="1">
      <c r="B91" s="6" t="s">
        <v>5</v>
      </c>
      <c r="C91" s="41" t="s">
        <v>220</v>
      </c>
      <c r="D91" s="3"/>
    </row>
    <row r="92" spans="2:4" ht="15.75" customHeight="1">
      <c r="B92" s="15" t="s">
        <v>6</v>
      </c>
      <c r="C92" s="42" t="s">
        <v>221</v>
      </c>
      <c r="D92" s="3"/>
    </row>
    <row r="93" spans="2:4" ht="15.75" customHeight="1">
      <c r="B93" s="7" t="s">
        <v>130</v>
      </c>
      <c r="C93" s="14"/>
      <c r="D93" s="4"/>
    </row>
    <row r="94" ht="15.75" customHeight="1">
      <c r="C94" s="1"/>
    </row>
    <row r="95" spans="2:4" ht="15.75" customHeight="1">
      <c r="B95" s="5" t="s">
        <v>8</v>
      </c>
      <c r="C95" s="32" t="s">
        <v>168</v>
      </c>
      <c r="D95" s="2"/>
    </row>
    <row r="96" spans="2:4" ht="15.75" customHeight="1">
      <c r="B96" s="6" t="s">
        <v>4</v>
      </c>
      <c r="C96" s="31" t="s">
        <v>169</v>
      </c>
      <c r="D96" s="3"/>
    </row>
    <row r="97" spans="2:4" ht="15.75" customHeight="1">
      <c r="B97" s="6" t="s">
        <v>9</v>
      </c>
      <c r="C97" s="31" t="s">
        <v>170</v>
      </c>
      <c r="D97" s="3"/>
    </row>
    <row r="98" spans="2:4" ht="15.75" customHeight="1">
      <c r="B98" s="6" t="s">
        <v>10</v>
      </c>
      <c r="C98" s="31" t="s">
        <v>171</v>
      </c>
      <c r="D98" s="3"/>
    </row>
    <row r="99" spans="2:4" ht="15.75" customHeight="1">
      <c r="B99" s="6" t="s">
        <v>5</v>
      </c>
      <c r="C99" s="33" t="str">
        <f>HYPERLINK("http://gadelius.com/")</f>
        <v>http://gadelius.com/</v>
      </c>
      <c r="D99" s="3"/>
    </row>
    <row r="100" spans="2:4" ht="15.75" customHeight="1">
      <c r="B100" s="7" t="s">
        <v>6</v>
      </c>
      <c r="C100" s="37" t="str">
        <f>HYPERLINK("mailto:tetsutaro.tada@gadelius.com","tetsutaro.tada@gadelius.com")</f>
        <v>tetsutaro.tada@gadelius.com</v>
      </c>
      <c r="D100" s="4"/>
    </row>
    <row r="101" spans="2:4" ht="15.75" customHeight="1">
      <c r="B101" s="7" t="s">
        <v>130</v>
      </c>
      <c r="C101" s="14"/>
      <c r="D101" s="4"/>
    </row>
    <row r="102" ht="15.75" customHeight="1">
      <c r="C102" s="1"/>
    </row>
    <row r="103" spans="2:4" ht="15.75" customHeight="1">
      <c r="B103" s="5" t="s">
        <v>141</v>
      </c>
      <c r="C103" s="32" t="s">
        <v>142</v>
      </c>
      <c r="D103" s="2"/>
    </row>
    <row r="104" spans="2:4" ht="15.75" customHeight="1">
      <c r="B104" s="6" t="s">
        <v>143</v>
      </c>
      <c r="C104" s="31" t="s">
        <v>144</v>
      </c>
      <c r="D104" s="3"/>
    </row>
    <row r="105" spans="2:4" ht="15.75" customHeight="1">
      <c r="B105" s="6" t="s">
        <v>145</v>
      </c>
      <c r="C105" s="31" t="s">
        <v>146</v>
      </c>
      <c r="D105" s="3"/>
    </row>
    <row r="106" spans="2:4" ht="15.75" customHeight="1">
      <c r="B106" s="6" t="s">
        <v>147</v>
      </c>
      <c r="C106" s="31" t="s">
        <v>148</v>
      </c>
      <c r="D106" s="3"/>
    </row>
    <row r="107" spans="2:4" ht="15.75" customHeight="1">
      <c r="B107" s="6" t="s">
        <v>149</v>
      </c>
      <c r="C107" s="33" t="s">
        <v>150</v>
      </c>
      <c r="D107" s="3"/>
    </row>
    <row r="108" spans="2:4" ht="15.75" customHeight="1">
      <c r="B108" s="15" t="s">
        <v>151</v>
      </c>
      <c r="C108" s="34"/>
      <c r="D108" s="16"/>
    </row>
    <row r="109" spans="2:4" ht="15.75" customHeight="1">
      <c r="B109" s="7" t="s">
        <v>130</v>
      </c>
      <c r="C109" s="14"/>
      <c r="D109" s="4"/>
    </row>
    <row r="110" ht="15.75" customHeight="1">
      <c r="C110" s="1"/>
    </row>
    <row r="111" spans="2:4" ht="15.75" customHeight="1">
      <c r="B111" s="5" t="s">
        <v>8</v>
      </c>
      <c r="C111" s="32" t="s">
        <v>36</v>
      </c>
      <c r="D111" s="2"/>
    </row>
    <row r="112" spans="2:4" ht="15.75" customHeight="1">
      <c r="B112" s="6" t="s">
        <v>4</v>
      </c>
      <c r="C112" s="31" t="s">
        <v>172</v>
      </c>
      <c r="D112" s="3"/>
    </row>
    <row r="113" spans="2:4" ht="15.75" customHeight="1">
      <c r="B113" s="6" t="s">
        <v>9</v>
      </c>
      <c r="C113" s="31" t="s">
        <v>37</v>
      </c>
      <c r="D113" s="3"/>
    </row>
    <row r="114" spans="2:4" ht="15.75" customHeight="1">
      <c r="B114" s="6" t="s">
        <v>10</v>
      </c>
      <c r="C114" s="31" t="s">
        <v>38</v>
      </c>
      <c r="D114" s="3"/>
    </row>
    <row r="115" spans="2:4" ht="15.75" customHeight="1">
      <c r="B115" s="6" t="s">
        <v>5</v>
      </c>
      <c r="C115" s="33" t="str">
        <f>HYPERLINK("http://kiyonaga.jp")</f>
        <v>http://kiyonaga.jp</v>
      </c>
      <c r="D115" s="3"/>
    </row>
    <row r="116" spans="2:4" ht="15.75" customHeight="1">
      <c r="B116" s="15" t="s">
        <v>6</v>
      </c>
      <c r="C116" s="35" t="s">
        <v>173</v>
      </c>
      <c r="D116" s="16"/>
    </row>
    <row r="117" spans="2:4" ht="15.75" customHeight="1">
      <c r="B117" s="7" t="s">
        <v>130</v>
      </c>
      <c r="C117" s="14"/>
      <c r="D117" s="4"/>
    </row>
    <row r="118" ht="15.75" customHeight="1">
      <c r="C118" s="1"/>
    </row>
    <row r="119" spans="2:4" ht="15.75" customHeight="1">
      <c r="B119" s="5" t="s">
        <v>8</v>
      </c>
      <c r="C119" s="32" t="s">
        <v>174</v>
      </c>
      <c r="D119" s="2"/>
    </row>
    <row r="120" spans="2:4" ht="15.75" customHeight="1">
      <c r="B120" s="6" t="s">
        <v>4</v>
      </c>
      <c r="C120" s="31" t="s">
        <v>175</v>
      </c>
      <c r="D120" s="3"/>
    </row>
    <row r="121" spans="2:4" ht="15.75" customHeight="1">
      <c r="B121" s="6" t="s">
        <v>9</v>
      </c>
      <c r="C121" s="31" t="s">
        <v>39</v>
      </c>
      <c r="D121" s="3"/>
    </row>
    <row r="122" spans="2:4" ht="15.75" customHeight="1">
      <c r="B122" s="6" t="s">
        <v>10</v>
      </c>
      <c r="C122" s="31" t="s">
        <v>40</v>
      </c>
      <c r="D122" s="3"/>
    </row>
    <row r="123" spans="2:4" ht="15.75" customHeight="1">
      <c r="B123" s="6" t="s">
        <v>5</v>
      </c>
      <c r="C123" s="33" t="str">
        <f>HYPERLINK("http://www.glass-town.com/shop/kurihara/")</f>
        <v>http://www.glass-town.com/shop/kurihara/</v>
      </c>
      <c r="D123" s="3"/>
    </row>
    <row r="124" spans="2:4" ht="15.75" customHeight="1">
      <c r="B124" s="7" t="s">
        <v>6</v>
      </c>
      <c r="C124" s="37" t="s">
        <v>176</v>
      </c>
      <c r="D124" s="4"/>
    </row>
    <row r="125" spans="2:4" ht="15.75" customHeight="1">
      <c r="B125" s="7" t="s">
        <v>130</v>
      </c>
      <c r="C125" s="14"/>
      <c r="D125" s="4"/>
    </row>
    <row r="126" ht="15.75" customHeight="1">
      <c r="C126" s="1"/>
    </row>
    <row r="127" spans="2:4" ht="15.75" customHeight="1">
      <c r="B127" s="5" t="s">
        <v>8</v>
      </c>
      <c r="C127" s="32" t="s">
        <v>41</v>
      </c>
      <c r="D127" s="2"/>
    </row>
    <row r="128" spans="2:4" ht="15.75" customHeight="1">
      <c r="B128" s="6" t="s">
        <v>4</v>
      </c>
      <c r="C128" s="31"/>
      <c r="D128" s="3"/>
    </row>
    <row r="129" spans="2:4" ht="15.75" customHeight="1">
      <c r="B129" s="6" t="s">
        <v>9</v>
      </c>
      <c r="C129" s="31" t="s">
        <v>42</v>
      </c>
      <c r="D129" s="3"/>
    </row>
    <row r="130" spans="2:4" ht="15.75" customHeight="1">
      <c r="B130" s="6" t="s">
        <v>10</v>
      </c>
      <c r="C130" s="31" t="s">
        <v>43</v>
      </c>
      <c r="D130" s="3"/>
    </row>
    <row r="131" spans="2:4" ht="15.75" customHeight="1">
      <c r="B131" s="6" t="s">
        <v>5</v>
      </c>
      <c r="C131" s="33" t="str">
        <f>HYPERLINK("http://www.saint-gobin-glass.com/")</f>
        <v>http://www.saint-gobin-glass.com/</v>
      </c>
      <c r="D131" s="3"/>
    </row>
    <row r="132" spans="2:4" ht="15.75" customHeight="1">
      <c r="B132" s="15" t="s">
        <v>6</v>
      </c>
      <c r="C132" s="34"/>
      <c r="D132" s="16"/>
    </row>
    <row r="133" spans="2:4" ht="15.75" customHeight="1">
      <c r="B133" s="7" t="s">
        <v>130</v>
      </c>
      <c r="C133" s="14"/>
      <c r="D133" s="4"/>
    </row>
    <row r="134" ht="15.75" customHeight="1">
      <c r="C134" s="1"/>
    </row>
    <row r="135" spans="2:4" ht="15.75" customHeight="1">
      <c r="B135" s="5" t="s">
        <v>8</v>
      </c>
      <c r="C135" s="32" t="s">
        <v>44</v>
      </c>
      <c r="D135" s="2"/>
    </row>
    <row r="136" spans="2:4" ht="15.75" customHeight="1">
      <c r="B136" s="6" t="s">
        <v>4</v>
      </c>
      <c r="C136" s="31"/>
      <c r="D136" s="3"/>
    </row>
    <row r="137" spans="2:4" ht="15.75" customHeight="1">
      <c r="B137" s="6" t="s">
        <v>9</v>
      </c>
      <c r="C137" s="31" t="s">
        <v>45</v>
      </c>
      <c r="D137" s="3"/>
    </row>
    <row r="138" spans="2:4" ht="15.75" customHeight="1">
      <c r="B138" s="6" t="s">
        <v>10</v>
      </c>
      <c r="C138" s="31" t="s">
        <v>46</v>
      </c>
      <c r="D138" s="3"/>
    </row>
    <row r="139" spans="2:4" ht="15.75" customHeight="1">
      <c r="B139" s="6" t="s">
        <v>5</v>
      </c>
      <c r="C139" s="33" t="str">
        <f>HYPERLINK("http://www.sanshiba-g.co.jp/")</f>
        <v>http://www.sanshiba-g.co.jp/</v>
      </c>
      <c r="D139" s="3"/>
    </row>
    <row r="140" spans="2:4" ht="15.75" customHeight="1">
      <c r="B140" s="15" t="s">
        <v>6</v>
      </c>
      <c r="C140" s="34"/>
      <c r="D140" s="16"/>
    </row>
    <row r="141" spans="2:4" ht="15.75" customHeight="1">
      <c r="B141" s="7" t="s">
        <v>130</v>
      </c>
      <c r="C141" s="14"/>
      <c r="D141" s="4"/>
    </row>
    <row r="142" ht="15.75" customHeight="1">
      <c r="C142" s="1"/>
    </row>
    <row r="143" spans="2:4" ht="15.75" customHeight="1">
      <c r="B143" s="5" t="s">
        <v>8</v>
      </c>
      <c r="C143" s="32" t="s">
        <v>47</v>
      </c>
      <c r="D143" s="2"/>
    </row>
    <row r="144" spans="2:4" ht="15.75" customHeight="1">
      <c r="B144" s="6" t="s">
        <v>4</v>
      </c>
      <c r="C144" s="31" t="s">
        <v>177</v>
      </c>
      <c r="D144" s="3"/>
    </row>
    <row r="145" spans="2:4" ht="15.75" customHeight="1">
      <c r="B145" s="6" t="s">
        <v>9</v>
      </c>
      <c r="C145" s="31" t="s">
        <v>178</v>
      </c>
      <c r="D145" s="3"/>
    </row>
    <row r="146" spans="2:4" ht="15.75" customHeight="1">
      <c r="B146" s="6" t="s">
        <v>10</v>
      </c>
      <c r="C146" s="31" t="s">
        <v>179</v>
      </c>
      <c r="D146" s="3"/>
    </row>
    <row r="147" spans="2:4" ht="15.75" customHeight="1">
      <c r="B147" s="6" t="s">
        <v>5</v>
      </c>
      <c r="C147" s="33" t="str">
        <f>HYPERLINK("http://www.c-s-lumber.co.jp/")</f>
        <v>http://www.c-s-lumber.co.jp/</v>
      </c>
      <c r="D147" s="3"/>
    </row>
    <row r="148" spans="2:4" ht="15.75" customHeight="1">
      <c r="B148" s="15" t="s">
        <v>6</v>
      </c>
      <c r="C148" s="34"/>
      <c r="D148" s="16"/>
    </row>
    <row r="149" spans="2:4" ht="15.75" customHeight="1">
      <c r="B149" s="7" t="s">
        <v>130</v>
      </c>
      <c r="C149" s="14"/>
      <c r="D149" s="4"/>
    </row>
    <row r="150" ht="15.75" customHeight="1">
      <c r="C150" s="1"/>
    </row>
    <row r="151" spans="2:4" ht="15.75" customHeight="1">
      <c r="B151" s="5" t="s">
        <v>8</v>
      </c>
      <c r="C151" s="32" t="s">
        <v>48</v>
      </c>
      <c r="D151" s="2"/>
    </row>
    <row r="152" spans="2:4" ht="15.75" customHeight="1">
      <c r="B152" s="6" t="s">
        <v>4</v>
      </c>
      <c r="C152" s="31" t="s">
        <v>154</v>
      </c>
      <c r="D152" s="3"/>
    </row>
    <row r="153" spans="2:4" ht="15.75" customHeight="1">
      <c r="B153" s="6" t="s">
        <v>9</v>
      </c>
      <c r="C153" s="31" t="s">
        <v>180</v>
      </c>
      <c r="D153" s="3"/>
    </row>
    <row r="154" spans="2:4" ht="15.75" customHeight="1">
      <c r="B154" s="6" t="s">
        <v>10</v>
      </c>
      <c r="C154" s="31" t="s">
        <v>181</v>
      </c>
      <c r="D154" s="3"/>
    </row>
    <row r="155" spans="2:4" ht="15.75" customHeight="1">
      <c r="B155" s="6" t="s">
        <v>5</v>
      </c>
      <c r="C155" s="33" t="str">
        <f>HYPERLINK("http://www.shinkoglass.co.jp/")</f>
        <v>http://www.shinkoglass.co.jp/</v>
      </c>
      <c r="D155" s="3"/>
    </row>
    <row r="156" spans="2:4" ht="15.75" customHeight="1">
      <c r="B156" s="15" t="s">
        <v>6</v>
      </c>
      <c r="C156" s="35" t="s">
        <v>182</v>
      </c>
      <c r="D156" s="16"/>
    </row>
    <row r="157" spans="2:4" ht="15.75" customHeight="1">
      <c r="B157" s="7" t="s">
        <v>130</v>
      </c>
      <c r="C157" s="14"/>
      <c r="D157" s="4"/>
    </row>
    <row r="158" ht="15.75" customHeight="1">
      <c r="C158" s="1"/>
    </row>
    <row r="159" spans="2:4" ht="15.75" customHeight="1">
      <c r="B159" s="5" t="s">
        <v>8</v>
      </c>
      <c r="C159" s="32" t="s">
        <v>49</v>
      </c>
      <c r="D159" s="2"/>
    </row>
    <row r="160" spans="2:4" ht="15.75" customHeight="1">
      <c r="B160" s="6" t="s">
        <v>4</v>
      </c>
      <c r="C160" s="31" t="s">
        <v>50</v>
      </c>
      <c r="D160" s="3"/>
    </row>
    <row r="161" spans="2:4" ht="15.75" customHeight="1">
      <c r="B161" s="6" t="s">
        <v>9</v>
      </c>
      <c r="C161" s="31" t="s">
        <v>51</v>
      </c>
      <c r="D161" s="3"/>
    </row>
    <row r="162" spans="2:4" ht="15.75" customHeight="1">
      <c r="B162" s="6" t="s">
        <v>10</v>
      </c>
      <c r="C162" s="31" t="s">
        <v>183</v>
      </c>
      <c r="D162" s="3"/>
    </row>
    <row r="163" spans="2:4" ht="15.75" customHeight="1">
      <c r="B163" s="6" t="s">
        <v>5</v>
      </c>
      <c r="C163" s="33" t="str">
        <f>HYPERLINK("http://www.swedenhouse.co.jp/")</f>
        <v>http://www.swedenhouse.co.jp/</v>
      </c>
      <c r="D163" s="3"/>
    </row>
    <row r="164" spans="2:4" ht="15.75" customHeight="1">
      <c r="B164" s="15" t="s">
        <v>6</v>
      </c>
      <c r="C164" s="34"/>
      <c r="D164" s="16"/>
    </row>
    <row r="165" spans="2:4" ht="15.75" customHeight="1">
      <c r="B165" s="7" t="s">
        <v>130</v>
      </c>
      <c r="C165" s="14"/>
      <c r="D165" s="4"/>
    </row>
    <row r="166" ht="15.75" customHeight="1">
      <c r="C166" s="1"/>
    </row>
    <row r="167" spans="2:4" ht="15.75" customHeight="1">
      <c r="B167" s="5" t="s">
        <v>8</v>
      </c>
      <c r="C167" s="32" t="s">
        <v>52</v>
      </c>
      <c r="D167" s="2"/>
    </row>
    <row r="168" spans="2:4" ht="15.75" customHeight="1">
      <c r="B168" s="6" t="s">
        <v>4</v>
      </c>
      <c r="C168" s="31" t="s">
        <v>53</v>
      </c>
      <c r="D168" s="3"/>
    </row>
    <row r="169" spans="2:4" ht="15.75" customHeight="1">
      <c r="B169" s="6" t="s">
        <v>9</v>
      </c>
      <c r="C169" s="31" t="s">
        <v>54</v>
      </c>
      <c r="D169" s="3"/>
    </row>
    <row r="170" spans="2:4" ht="15.75" customHeight="1">
      <c r="B170" s="6" t="s">
        <v>10</v>
      </c>
      <c r="C170" s="31" t="s">
        <v>184</v>
      </c>
      <c r="D170" s="3"/>
    </row>
    <row r="171" spans="2:4" ht="15.75" customHeight="1">
      <c r="B171" s="6" t="s">
        <v>5</v>
      </c>
      <c r="C171" s="33" t="s">
        <v>185</v>
      </c>
      <c r="D171" s="3"/>
    </row>
    <row r="172" spans="2:4" ht="15.75" customHeight="1">
      <c r="B172" s="15" t="s">
        <v>6</v>
      </c>
      <c r="C172" s="34"/>
      <c r="D172" s="16"/>
    </row>
    <row r="173" spans="2:4" ht="15.75" customHeight="1">
      <c r="B173" s="7" t="s">
        <v>130</v>
      </c>
      <c r="C173" s="14"/>
      <c r="D173" s="4"/>
    </row>
    <row r="174" ht="15.75" customHeight="1">
      <c r="C174" s="1"/>
    </row>
    <row r="175" spans="2:4" ht="15.75" customHeight="1">
      <c r="B175" s="5" t="s">
        <v>8</v>
      </c>
      <c r="C175" s="44" t="s">
        <v>223</v>
      </c>
      <c r="D175" s="2"/>
    </row>
    <row r="176" spans="2:4" ht="15.75" customHeight="1">
      <c r="B176" s="6" t="s">
        <v>4</v>
      </c>
      <c r="C176" s="31" t="s">
        <v>55</v>
      </c>
      <c r="D176" s="3"/>
    </row>
    <row r="177" spans="2:4" ht="15.75" customHeight="1">
      <c r="B177" s="6" t="s">
        <v>9</v>
      </c>
      <c r="C177" s="31" t="s">
        <v>56</v>
      </c>
      <c r="D177" s="3"/>
    </row>
    <row r="178" spans="2:4" ht="15.75" customHeight="1">
      <c r="B178" s="6" t="s">
        <v>10</v>
      </c>
      <c r="C178" s="45" t="s">
        <v>224</v>
      </c>
      <c r="D178" s="3"/>
    </row>
    <row r="179" spans="2:4" ht="15.75" customHeight="1">
      <c r="B179" s="6" t="s">
        <v>5</v>
      </c>
      <c r="C179" s="45" t="s">
        <v>225</v>
      </c>
      <c r="D179" s="3"/>
    </row>
    <row r="180" spans="2:4" ht="15.75" customHeight="1">
      <c r="B180" s="15" t="s">
        <v>6</v>
      </c>
      <c r="C180" s="45" t="s">
        <v>226</v>
      </c>
      <c r="D180" s="16"/>
    </row>
    <row r="181" spans="2:4" ht="15.75" customHeight="1">
      <c r="B181" s="7" t="s">
        <v>130</v>
      </c>
      <c r="C181" s="14"/>
      <c r="D181" s="4"/>
    </row>
    <row r="182" ht="15.75" customHeight="1">
      <c r="C182" s="1"/>
    </row>
    <row r="183" spans="2:4" ht="15.75" customHeight="1">
      <c r="B183" s="5" t="s">
        <v>8</v>
      </c>
      <c r="C183" s="32" t="s">
        <v>57</v>
      </c>
      <c r="D183" s="2"/>
    </row>
    <row r="184" spans="2:4" ht="15.75" customHeight="1">
      <c r="B184" s="6" t="s">
        <v>4</v>
      </c>
      <c r="C184" s="31" t="s">
        <v>58</v>
      </c>
      <c r="D184" s="3"/>
    </row>
    <row r="185" spans="2:4" ht="15.75" customHeight="1">
      <c r="B185" s="6" t="s">
        <v>9</v>
      </c>
      <c r="C185" s="31" t="s">
        <v>59</v>
      </c>
      <c r="D185" s="3"/>
    </row>
    <row r="186" spans="2:4" ht="15.75" customHeight="1">
      <c r="B186" s="6" t="s">
        <v>10</v>
      </c>
      <c r="C186" s="31" t="s">
        <v>60</v>
      </c>
      <c r="D186" s="3"/>
    </row>
    <row r="187" spans="2:4" ht="15.75" customHeight="1">
      <c r="B187" s="6" t="s">
        <v>5</v>
      </c>
      <c r="C187" s="33" t="str">
        <f>HYPERLINK("http://www.alsok.co.jp/")</f>
        <v>http://www.alsok.co.jp/</v>
      </c>
      <c r="D187" s="3"/>
    </row>
    <row r="188" spans="2:4" ht="15.75" customHeight="1">
      <c r="B188" s="15" t="s">
        <v>6</v>
      </c>
      <c r="C188" s="35" t="s">
        <v>186</v>
      </c>
      <c r="D188" s="16"/>
    </row>
    <row r="189" spans="2:4" ht="15" customHeight="1">
      <c r="B189" s="7" t="s">
        <v>130</v>
      </c>
      <c r="C189" s="14"/>
      <c r="D189" s="4"/>
    </row>
    <row r="190" ht="15" customHeight="1">
      <c r="C190" s="1"/>
    </row>
    <row r="191" spans="2:4" ht="14.25" customHeight="1">
      <c r="B191" s="5" t="s">
        <v>8</v>
      </c>
      <c r="C191" s="32" t="s">
        <v>61</v>
      </c>
      <c r="D191" s="2"/>
    </row>
    <row r="192" spans="2:4" ht="15.75" customHeight="1">
      <c r="B192" s="6" t="s">
        <v>4</v>
      </c>
      <c r="C192" s="31" t="s">
        <v>62</v>
      </c>
      <c r="D192" s="3"/>
    </row>
    <row r="193" spans="2:4" ht="15.75" customHeight="1">
      <c r="B193" s="6" t="s">
        <v>9</v>
      </c>
      <c r="C193" s="31" t="s">
        <v>63</v>
      </c>
      <c r="D193" s="3"/>
    </row>
    <row r="194" spans="2:4" ht="15.75" customHeight="1">
      <c r="B194" s="6" t="s">
        <v>10</v>
      </c>
      <c r="C194" s="31" t="s">
        <v>64</v>
      </c>
      <c r="D194" s="3"/>
    </row>
    <row r="195" spans="2:4" ht="15.75" customHeight="1">
      <c r="B195" s="6" t="s">
        <v>5</v>
      </c>
      <c r="C195" s="33" t="s">
        <v>187</v>
      </c>
      <c r="D195" s="3"/>
    </row>
    <row r="196" spans="2:4" ht="15.75" customHeight="1">
      <c r="B196" s="15" t="s">
        <v>6</v>
      </c>
      <c r="C196" s="35" t="s">
        <v>188</v>
      </c>
      <c r="D196" s="16"/>
    </row>
    <row r="197" spans="2:4" ht="15.75" customHeight="1">
      <c r="B197" s="7" t="s">
        <v>130</v>
      </c>
      <c r="C197" s="14"/>
      <c r="D197" s="4"/>
    </row>
    <row r="198" ht="15.75" customHeight="1">
      <c r="C198" s="1"/>
    </row>
    <row r="199" spans="2:4" ht="15.75" customHeight="1">
      <c r="B199" s="5" t="s">
        <v>8</v>
      </c>
      <c r="C199" s="32" t="s">
        <v>65</v>
      </c>
      <c r="D199" s="2"/>
    </row>
    <row r="200" spans="2:4" ht="15.75" customHeight="1">
      <c r="B200" s="6" t="s">
        <v>4</v>
      </c>
      <c r="C200" s="31" t="s">
        <v>66</v>
      </c>
      <c r="D200" s="3"/>
    </row>
    <row r="201" spans="2:4" ht="15.75" customHeight="1">
      <c r="B201" s="6" t="s">
        <v>9</v>
      </c>
      <c r="C201" s="31" t="s">
        <v>67</v>
      </c>
      <c r="D201" s="3"/>
    </row>
    <row r="202" spans="2:4" ht="15.75" customHeight="1">
      <c r="B202" s="6" t="s">
        <v>10</v>
      </c>
      <c r="C202" s="31" t="s">
        <v>68</v>
      </c>
      <c r="D202" s="3"/>
    </row>
    <row r="203" spans="2:4" ht="15.75" customHeight="1">
      <c r="B203" s="6" t="s">
        <v>5</v>
      </c>
      <c r="C203" s="33" t="str">
        <f>HYPERLINK("http://www.tmy.co.jp/")</f>
        <v>http://www.tmy.co.jp/</v>
      </c>
      <c r="D203" s="3"/>
    </row>
    <row r="204" spans="2:4" ht="15.75" customHeight="1">
      <c r="B204" s="15" t="s">
        <v>6</v>
      </c>
      <c r="C204" s="34" t="str">
        <f>HYPERLINK("mailto:tamiya@sor-e.com","tamiya@sor-e.com")</f>
        <v>tamiya@sor-e.com</v>
      </c>
      <c r="D204" s="16"/>
    </row>
    <row r="205" spans="2:4" ht="15.75" customHeight="1">
      <c r="B205" s="7" t="s">
        <v>130</v>
      </c>
      <c r="C205" s="14"/>
      <c r="D205" s="4"/>
    </row>
    <row r="206" ht="15.75" customHeight="1">
      <c r="C206" s="1"/>
    </row>
    <row r="207" spans="2:4" ht="15.75" customHeight="1">
      <c r="B207" s="5" t="s">
        <v>8</v>
      </c>
      <c r="C207" s="32" t="s">
        <v>69</v>
      </c>
      <c r="D207" s="2"/>
    </row>
    <row r="208" spans="2:4" ht="15.75" customHeight="1">
      <c r="B208" s="6" t="s">
        <v>4</v>
      </c>
      <c r="C208" s="31" t="s">
        <v>189</v>
      </c>
      <c r="D208" s="3"/>
    </row>
    <row r="209" spans="2:4" ht="15.75" customHeight="1">
      <c r="B209" s="6" t="s">
        <v>9</v>
      </c>
      <c r="C209" s="31" t="s">
        <v>190</v>
      </c>
      <c r="D209" s="3"/>
    </row>
    <row r="210" spans="2:4" ht="15.75" customHeight="1">
      <c r="B210" s="6" t="s">
        <v>10</v>
      </c>
      <c r="C210" s="31" t="s">
        <v>191</v>
      </c>
      <c r="D210" s="3"/>
    </row>
    <row r="211" spans="2:4" ht="15.75" customHeight="1">
      <c r="B211" s="6" t="s">
        <v>5</v>
      </c>
      <c r="C211" s="33" t="str">
        <f>HYPERLINK("http://www.totaldefense.jp/")</f>
        <v>http://www.totaldefense.jp/</v>
      </c>
      <c r="D211" s="3"/>
    </row>
    <row r="212" spans="2:4" ht="15.75" customHeight="1">
      <c r="B212" s="15" t="s">
        <v>6</v>
      </c>
      <c r="C212" s="34" t="str">
        <f>HYPERLINK("mailto:takakoshi@totaldefense.jp","takakoshi@totaldefense.jp")</f>
        <v>takakoshi@totaldefense.jp</v>
      </c>
      <c r="D212" s="16"/>
    </row>
    <row r="213" spans="2:4" ht="15.75" customHeight="1">
      <c r="B213" s="7" t="s">
        <v>130</v>
      </c>
      <c r="C213" s="14"/>
      <c r="D213" s="4"/>
    </row>
    <row r="214" ht="15.75" customHeight="1">
      <c r="C214" s="1"/>
    </row>
    <row r="215" spans="2:4" ht="15.75" customHeight="1">
      <c r="B215" s="5" t="s">
        <v>8</v>
      </c>
      <c r="C215" s="32" t="s">
        <v>72</v>
      </c>
      <c r="D215" s="2"/>
    </row>
    <row r="216" spans="2:4" ht="15.75" customHeight="1">
      <c r="B216" s="6" t="s">
        <v>4</v>
      </c>
      <c r="C216" s="31"/>
      <c r="D216" s="3"/>
    </row>
    <row r="217" spans="2:4" ht="15.75" customHeight="1">
      <c r="B217" s="6" t="s">
        <v>9</v>
      </c>
      <c r="C217" s="31" t="s">
        <v>73</v>
      </c>
      <c r="D217" s="3"/>
    </row>
    <row r="218" spans="2:4" ht="15.75" customHeight="1">
      <c r="B218" s="6" t="s">
        <v>10</v>
      </c>
      <c r="C218" s="31" t="s">
        <v>74</v>
      </c>
      <c r="D218" s="3"/>
    </row>
    <row r="219" spans="2:4" ht="15.75" customHeight="1">
      <c r="B219" s="6" t="s">
        <v>5</v>
      </c>
      <c r="C219" s="33" t="str">
        <f>HYPERLINK("http://www.ngci.co.jp/")</f>
        <v>http://www.ngci.co.jp/</v>
      </c>
      <c r="D219" s="3"/>
    </row>
    <row r="220" spans="2:4" ht="15.75" customHeight="1">
      <c r="B220" s="15" t="s">
        <v>6</v>
      </c>
      <c r="C220" s="34"/>
      <c r="D220" s="16"/>
    </row>
    <row r="221" spans="2:4" ht="15.75" customHeight="1">
      <c r="B221" s="7" t="s">
        <v>130</v>
      </c>
      <c r="C221" s="14"/>
      <c r="D221" s="4"/>
    </row>
    <row r="222" ht="15.75" customHeight="1">
      <c r="C222" s="1"/>
    </row>
    <row r="223" spans="2:4" ht="15.75" customHeight="1">
      <c r="B223" s="5" t="s">
        <v>8</v>
      </c>
      <c r="C223" s="32" t="s">
        <v>75</v>
      </c>
      <c r="D223" s="2"/>
    </row>
    <row r="224" spans="2:4" ht="15.75" customHeight="1">
      <c r="B224" s="6" t="s">
        <v>4</v>
      </c>
      <c r="C224" s="31" t="s">
        <v>76</v>
      </c>
      <c r="D224" s="3"/>
    </row>
    <row r="225" spans="2:4" ht="15.75" customHeight="1">
      <c r="B225" s="6" t="s">
        <v>9</v>
      </c>
      <c r="C225" s="31" t="s">
        <v>77</v>
      </c>
      <c r="D225" s="3"/>
    </row>
    <row r="226" spans="2:4" ht="15.75" customHeight="1">
      <c r="B226" s="6" t="s">
        <v>10</v>
      </c>
      <c r="C226" s="31" t="s">
        <v>78</v>
      </c>
      <c r="D226" s="3"/>
    </row>
    <row r="227" spans="2:4" ht="15.75" customHeight="1">
      <c r="B227" s="6" t="s">
        <v>5</v>
      </c>
      <c r="C227" s="33" t="s">
        <v>192</v>
      </c>
      <c r="D227" s="3"/>
    </row>
    <row r="228" spans="2:4" ht="15.75" customHeight="1">
      <c r="B228" s="15" t="s">
        <v>6</v>
      </c>
      <c r="C228" s="35" t="s">
        <v>193</v>
      </c>
      <c r="D228" s="16"/>
    </row>
    <row r="229" spans="2:4" ht="15.75" customHeight="1">
      <c r="B229" s="7" t="s">
        <v>130</v>
      </c>
      <c r="C229" s="14"/>
      <c r="D229" s="4"/>
    </row>
    <row r="230" ht="15.75" customHeight="1">
      <c r="C230" s="1"/>
    </row>
    <row r="231" spans="2:4" ht="15.75" customHeight="1">
      <c r="B231" s="5" t="s">
        <v>8</v>
      </c>
      <c r="C231" s="32" t="s">
        <v>79</v>
      </c>
      <c r="D231" s="2"/>
    </row>
    <row r="232" spans="2:4" ht="15.75" customHeight="1">
      <c r="B232" s="6" t="s">
        <v>4</v>
      </c>
      <c r="C232" s="31" t="s">
        <v>194</v>
      </c>
      <c r="D232" s="3"/>
    </row>
    <row r="233" spans="2:4" ht="15.75" customHeight="1">
      <c r="B233" s="6" t="s">
        <v>9</v>
      </c>
      <c r="C233" s="31" t="s">
        <v>195</v>
      </c>
      <c r="D233" s="3"/>
    </row>
    <row r="234" spans="2:4" ht="15.75" customHeight="1">
      <c r="B234" s="6" t="s">
        <v>10</v>
      </c>
      <c r="C234" s="31" t="s">
        <v>80</v>
      </c>
      <c r="D234" s="3"/>
    </row>
    <row r="235" spans="2:4" ht="15.75" customHeight="1">
      <c r="B235" s="6" t="s">
        <v>5</v>
      </c>
      <c r="C235" s="33" t="str">
        <f>HYPERLINK("http://www.nsg.co.jp/")</f>
        <v>http://www.nsg.co.jp/</v>
      </c>
      <c r="D235" s="3"/>
    </row>
    <row r="236" spans="2:4" ht="15.75" customHeight="1">
      <c r="B236" s="15" t="s">
        <v>6</v>
      </c>
      <c r="C236" s="34"/>
      <c r="D236" s="16"/>
    </row>
    <row r="237" spans="2:4" ht="15.75" customHeight="1">
      <c r="B237" s="7" t="s">
        <v>130</v>
      </c>
      <c r="C237" s="14"/>
      <c r="D237" s="4"/>
    </row>
    <row r="238" spans="2:4" ht="15.75" customHeight="1">
      <c r="B238" s="10"/>
      <c r="C238" s="38"/>
      <c r="D238" s="8"/>
    </row>
    <row r="239" spans="2:4" ht="15.75" customHeight="1">
      <c r="B239" s="5" t="s">
        <v>8</v>
      </c>
      <c r="C239" s="32" t="s">
        <v>124</v>
      </c>
      <c r="D239" s="2"/>
    </row>
    <row r="240" spans="2:4" ht="15.75" customHeight="1">
      <c r="B240" s="6" t="s">
        <v>4</v>
      </c>
      <c r="C240" s="31" t="s">
        <v>126</v>
      </c>
      <c r="D240" s="3"/>
    </row>
    <row r="241" spans="2:4" ht="15.75" customHeight="1">
      <c r="B241" s="6" t="s">
        <v>9</v>
      </c>
      <c r="C241" s="31" t="s">
        <v>128</v>
      </c>
      <c r="D241" s="3"/>
    </row>
    <row r="242" spans="2:4" ht="15.75" customHeight="1">
      <c r="B242" s="6" t="s">
        <v>10</v>
      </c>
      <c r="C242" s="31" t="s">
        <v>127</v>
      </c>
      <c r="D242" s="3"/>
    </row>
    <row r="243" spans="2:4" ht="15.75" customHeight="1">
      <c r="B243" s="6" t="s">
        <v>5</v>
      </c>
      <c r="C243" s="33"/>
      <c r="D243" s="3"/>
    </row>
    <row r="244" spans="2:4" ht="15.75" customHeight="1">
      <c r="B244" s="15" t="s">
        <v>6</v>
      </c>
      <c r="C244" s="35" t="s">
        <v>129</v>
      </c>
      <c r="D244" s="16"/>
    </row>
    <row r="245" spans="2:4" ht="15.75" customHeight="1">
      <c r="B245" s="7" t="s">
        <v>130</v>
      </c>
      <c r="C245" s="14"/>
      <c r="D245" s="4"/>
    </row>
    <row r="246" ht="15.75" customHeight="1">
      <c r="C246" s="1"/>
    </row>
    <row r="247" spans="2:4" ht="15.75" customHeight="1">
      <c r="B247" s="5" t="s">
        <v>8</v>
      </c>
      <c r="C247" s="32" t="s">
        <v>81</v>
      </c>
      <c r="D247" s="2"/>
    </row>
    <row r="248" spans="2:4" ht="15.75" customHeight="1">
      <c r="B248" s="6" t="s">
        <v>4</v>
      </c>
      <c r="C248" s="31"/>
      <c r="D248" s="3"/>
    </row>
    <row r="249" spans="2:4" ht="15.75" customHeight="1">
      <c r="B249" s="6" t="s">
        <v>9</v>
      </c>
      <c r="C249" s="31" t="s">
        <v>82</v>
      </c>
      <c r="D249" s="3"/>
    </row>
    <row r="250" spans="2:4" ht="15.75" customHeight="1">
      <c r="B250" s="6" t="s">
        <v>10</v>
      </c>
      <c r="C250" s="31" t="s">
        <v>83</v>
      </c>
      <c r="D250" s="3"/>
    </row>
    <row r="251" spans="2:4" ht="15.75" customHeight="1">
      <c r="B251" s="6" t="s">
        <v>5</v>
      </c>
      <c r="C251" s="33" t="str">
        <f>HYPERLINK("http://www.hardglass.co.jp/")</f>
        <v>http://www.hardglass.co.jp/</v>
      </c>
      <c r="D251" s="3"/>
    </row>
    <row r="252" spans="2:4" ht="15.75" customHeight="1">
      <c r="B252" s="15" t="s">
        <v>6</v>
      </c>
      <c r="C252" s="34"/>
      <c r="D252" s="16"/>
    </row>
    <row r="253" spans="2:4" ht="15.75" customHeight="1">
      <c r="B253" s="7" t="s">
        <v>130</v>
      </c>
      <c r="C253" s="14"/>
      <c r="D253" s="4"/>
    </row>
    <row r="254" ht="15.75" customHeight="1">
      <c r="C254" s="1"/>
    </row>
    <row r="255" spans="2:4" ht="15.75" customHeight="1">
      <c r="B255" s="5" t="s">
        <v>8</v>
      </c>
      <c r="C255" s="32" t="s">
        <v>84</v>
      </c>
      <c r="D255" s="2"/>
    </row>
    <row r="256" spans="2:4" ht="15.75" customHeight="1">
      <c r="B256" s="6" t="s">
        <v>4</v>
      </c>
      <c r="C256" s="31" t="s">
        <v>85</v>
      </c>
      <c r="D256" s="3"/>
    </row>
    <row r="257" spans="2:4" ht="15.75" customHeight="1">
      <c r="B257" s="6" t="s">
        <v>9</v>
      </c>
      <c r="C257" s="31" t="s">
        <v>86</v>
      </c>
      <c r="D257" s="3"/>
    </row>
    <row r="258" spans="2:4" ht="15.75" customHeight="1">
      <c r="B258" s="6" t="s">
        <v>10</v>
      </c>
      <c r="C258" s="31" t="s">
        <v>87</v>
      </c>
      <c r="D258" s="3"/>
    </row>
    <row r="259" spans="2:4" ht="15.75" customHeight="1">
      <c r="B259" s="6" t="s">
        <v>5</v>
      </c>
      <c r="C259" s="33"/>
      <c r="D259" s="3"/>
    </row>
    <row r="260" spans="2:4" ht="15.75" customHeight="1">
      <c r="B260" s="15" t="s">
        <v>6</v>
      </c>
      <c r="C260" s="34"/>
      <c r="D260" s="16"/>
    </row>
    <row r="261" spans="2:4" ht="15.75" customHeight="1">
      <c r="B261" s="7" t="s">
        <v>130</v>
      </c>
      <c r="C261" s="14"/>
      <c r="D261" s="4"/>
    </row>
    <row r="262" ht="15.75" customHeight="1">
      <c r="C262" s="1"/>
    </row>
    <row r="263" spans="2:4" ht="15.75" customHeight="1">
      <c r="B263" s="5" t="s">
        <v>8</v>
      </c>
      <c r="C263" s="32" t="s">
        <v>88</v>
      </c>
      <c r="D263" s="2"/>
    </row>
    <row r="264" spans="2:4" ht="15.75" customHeight="1">
      <c r="B264" s="6" t="s">
        <v>4</v>
      </c>
      <c r="C264" s="31" t="s">
        <v>89</v>
      </c>
      <c r="D264" s="3"/>
    </row>
    <row r="265" spans="2:4" ht="15.75" customHeight="1">
      <c r="B265" s="6" t="s">
        <v>9</v>
      </c>
      <c r="C265" s="31" t="s">
        <v>90</v>
      </c>
      <c r="D265" s="3"/>
    </row>
    <row r="266" spans="2:4" ht="15.75" customHeight="1">
      <c r="B266" s="6" t="s">
        <v>10</v>
      </c>
      <c r="C266" s="31" t="s">
        <v>91</v>
      </c>
      <c r="D266" s="3"/>
    </row>
    <row r="267" spans="2:4" ht="15.75" customHeight="1">
      <c r="B267" s="6" t="s">
        <v>5</v>
      </c>
      <c r="C267" s="33" t="str">
        <f>HYPERLINK("http://www.hamashin-g.co.jp/")</f>
        <v>http://www.hamashin-g.co.jp/</v>
      </c>
      <c r="D267" s="3"/>
    </row>
    <row r="268" spans="2:4" ht="15.75" customHeight="1">
      <c r="B268" s="15" t="s">
        <v>6</v>
      </c>
      <c r="C268" s="34" t="str">
        <f>HYPERLINK("mailto:office@hamashin-g.co.jp","office@hamashin-g.co.jp")</f>
        <v>office@hamashin-g.co.jp</v>
      </c>
      <c r="D268" s="16"/>
    </row>
    <row r="269" spans="2:4" ht="15.75" customHeight="1">
      <c r="B269" s="7" t="s">
        <v>130</v>
      </c>
      <c r="C269" s="14"/>
      <c r="D269" s="4"/>
    </row>
    <row r="270" ht="15.75" customHeight="1">
      <c r="C270" s="1"/>
    </row>
    <row r="271" spans="2:4" ht="15.75" customHeight="1">
      <c r="B271" s="5" t="s">
        <v>8</v>
      </c>
      <c r="C271" s="32" t="s">
        <v>92</v>
      </c>
      <c r="D271" s="2"/>
    </row>
    <row r="272" spans="2:4" ht="15.75" customHeight="1">
      <c r="B272" s="6" t="s">
        <v>4</v>
      </c>
      <c r="C272" s="31" t="s">
        <v>93</v>
      </c>
      <c r="D272" s="3"/>
    </row>
    <row r="273" spans="2:4" ht="15.75" customHeight="1">
      <c r="B273" s="6" t="s">
        <v>9</v>
      </c>
      <c r="C273" s="31" t="s">
        <v>94</v>
      </c>
      <c r="D273" s="3"/>
    </row>
    <row r="274" spans="2:4" ht="15.75" customHeight="1">
      <c r="B274" s="6" t="s">
        <v>10</v>
      </c>
      <c r="C274" s="31" t="s">
        <v>95</v>
      </c>
      <c r="D274" s="3"/>
    </row>
    <row r="275" spans="2:4" ht="15.75" customHeight="1">
      <c r="B275" s="6" t="s">
        <v>5</v>
      </c>
      <c r="C275" s="33" t="str">
        <f>HYPERLINK("http://www.hanshinglass.co.jp/")</f>
        <v>http://www.hanshinglass.co.jp/</v>
      </c>
      <c r="D275" s="3"/>
    </row>
    <row r="276" spans="2:4" ht="15.75" customHeight="1">
      <c r="B276" s="7" t="s">
        <v>6</v>
      </c>
      <c r="C276" s="37" t="str">
        <f>HYPERLINK("mailto:hanshin-glass@maia.eonet.ne.jp","hanshin-glass@maia.eonet.ne.jp")</f>
        <v>hanshin-glass@maia.eonet.ne.jp</v>
      </c>
      <c r="D276" s="4"/>
    </row>
    <row r="277" spans="2:4" ht="15.75" customHeight="1">
      <c r="B277" s="7" t="s">
        <v>130</v>
      </c>
      <c r="C277" s="14"/>
      <c r="D277" s="4"/>
    </row>
    <row r="278" ht="15.75" customHeight="1">
      <c r="C278" s="1"/>
    </row>
    <row r="279" spans="2:4" ht="15.75" customHeight="1">
      <c r="B279" s="5" t="s">
        <v>8</v>
      </c>
      <c r="C279" s="32" t="s">
        <v>96</v>
      </c>
      <c r="D279" s="2"/>
    </row>
    <row r="280" spans="2:4" ht="15.75" customHeight="1">
      <c r="B280" s="6" t="s">
        <v>4</v>
      </c>
      <c r="C280" s="31" t="s">
        <v>196</v>
      </c>
      <c r="D280" s="3"/>
    </row>
    <row r="281" spans="2:4" ht="15.75" customHeight="1">
      <c r="B281" s="6" t="s">
        <v>9</v>
      </c>
      <c r="C281" s="31" t="s">
        <v>197</v>
      </c>
      <c r="D281" s="3"/>
    </row>
    <row r="282" spans="2:4" ht="15.75" customHeight="1">
      <c r="B282" s="6" t="s">
        <v>10</v>
      </c>
      <c r="C282" s="31" t="s">
        <v>198</v>
      </c>
      <c r="D282" s="3"/>
    </row>
    <row r="283" spans="2:4" ht="15.75" customHeight="1">
      <c r="B283" s="6" t="s">
        <v>5</v>
      </c>
      <c r="C283" s="33" t="str">
        <f>HYPERLINK("http://www.figla.co.jp/")</f>
        <v>http://www.figla.co.jp/</v>
      </c>
      <c r="D283" s="3"/>
    </row>
    <row r="284" spans="2:4" ht="15.75" customHeight="1">
      <c r="B284" s="15" t="s">
        <v>6</v>
      </c>
      <c r="C284" s="34" t="str">
        <f>HYPERLINK("mailto:y-honda@figla.co.jp","y-honda@figla.co.jp")</f>
        <v>y-honda@figla.co.jp</v>
      </c>
      <c r="D284" s="16"/>
    </row>
    <row r="285" spans="2:4" ht="15.75" customHeight="1">
      <c r="B285" s="7" t="s">
        <v>130</v>
      </c>
      <c r="C285" s="14"/>
      <c r="D285" s="4"/>
    </row>
    <row r="286" ht="15.75" customHeight="1">
      <c r="C286" s="1"/>
    </row>
    <row r="287" spans="2:4" ht="15.75" customHeight="1">
      <c r="B287" s="5" t="s">
        <v>8</v>
      </c>
      <c r="C287" s="32" t="s">
        <v>97</v>
      </c>
      <c r="D287" s="2"/>
    </row>
    <row r="288" spans="2:4" ht="15.75" customHeight="1">
      <c r="B288" s="6" t="s">
        <v>4</v>
      </c>
      <c r="C288" s="31"/>
      <c r="D288" s="3"/>
    </row>
    <row r="289" spans="2:4" ht="15.75" customHeight="1">
      <c r="B289" s="6" t="s">
        <v>9</v>
      </c>
      <c r="C289" s="31" t="s">
        <v>98</v>
      </c>
      <c r="D289" s="3"/>
    </row>
    <row r="290" spans="2:4" ht="15.75" customHeight="1">
      <c r="B290" s="6" t="s">
        <v>10</v>
      </c>
      <c r="C290" s="31" t="s">
        <v>99</v>
      </c>
      <c r="D290" s="3"/>
    </row>
    <row r="291" spans="2:4" ht="15.75" customHeight="1">
      <c r="B291" s="6" t="s">
        <v>5</v>
      </c>
      <c r="C291" s="33" t="str">
        <f>HYPERLINK("http://www.fukuma-shoji.co.jp/")</f>
        <v>http://www.fukuma-shoji.co.jp/</v>
      </c>
      <c r="D291" s="3"/>
    </row>
    <row r="292" spans="2:4" ht="15.75" customHeight="1">
      <c r="B292" s="15" t="s">
        <v>6</v>
      </c>
      <c r="C292" s="34"/>
      <c r="D292" s="16"/>
    </row>
    <row r="293" spans="2:4" ht="15.75" customHeight="1">
      <c r="B293" s="7" t="s">
        <v>130</v>
      </c>
      <c r="C293" s="14"/>
      <c r="D293" s="4"/>
    </row>
    <row r="294" ht="15.75" customHeight="1">
      <c r="C294" s="1"/>
    </row>
    <row r="295" spans="2:4" ht="15.75" customHeight="1">
      <c r="B295" s="5" t="s">
        <v>8</v>
      </c>
      <c r="C295" s="32" t="s">
        <v>100</v>
      </c>
      <c r="D295" s="2"/>
    </row>
    <row r="296" spans="2:4" ht="15.75" customHeight="1">
      <c r="B296" s="6" t="s">
        <v>4</v>
      </c>
      <c r="C296" s="31"/>
      <c r="D296" s="3"/>
    </row>
    <row r="297" spans="2:4" ht="15.75" customHeight="1">
      <c r="B297" s="6" t="s">
        <v>9</v>
      </c>
      <c r="C297" s="31" t="s">
        <v>101</v>
      </c>
      <c r="D297" s="3"/>
    </row>
    <row r="298" spans="2:4" ht="15.75" customHeight="1">
      <c r="B298" s="6" t="s">
        <v>10</v>
      </c>
      <c r="C298" s="31" t="s">
        <v>102</v>
      </c>
      <c r="D298" s="3"/>
    </row>
    <row r="299" spans="2:4" ht="15.75" customHeight="1">
      <c r="B299" s="6" t="s">
        <v>5</v>
      </c>
      <c r="C299" s="33" t="str">
        <f>HYPERLINK("http://www.shokoren-toyama.or.jp/~kamiichi/kami-kou/top-1.html/")</f>
        <v>http://www.shokoren-toyama.or.jp/~kamiichi/kami-kou/top-1.html/</v>
      </c>
      <c r="D299" s="3"/>
    </row>
    <row r="300" spans="2:4" ht="15.75" customHeight="1">
      <c r="B300" s="15" t="s">
        <v>6</v>
      </c>
      <c r="C300" s="34"/>
      <c r="D300" s="16"/>
    </row>
    <row r="301" spans="2:4" ht="15.75" customHeight="1">
      <c r="B301" s="7" t="s">
        <v>130</v>
      </c>
      <c r="C301" s="14"/>
      <c r="D301" s="4"/>
    </row>
    <row r="302" ht="15.75" customHeight="1">
      <c r="C302" s="1"/>
    </row>
    <row r="303" spans="2:4" ht="15.75" customHeight="1">
      <c r="B303" s="5" t="s">
        <v>8</v>
      </c>
      <c r="C303" s="32" t="s">
        <v>103</v>
      </c>
      <c r="D303" s="2"/>
    </row>
    <row r="304" spans="2:4" ht="15.75" customHeight="1">
      <c r="B304" s="6" t="s">
        <v>4</v>
      </c>
      <c r="C304" s="31"/>
      <c r="D304" s="3"/>
    </row>
    <row r="305" spans="2:4" ht="15.75" customHeight="1">
      <c r="B305" s="6" t="s">
        <v>9</v>
      </c>
      <c r="C305" s="31" t="s">
        <v>104</v>
      </c>
      <c r="D305" s="3"/>
    </row>
    <row r="306" spans="2:4" ht="15.75" customHeight="1">
      <c r="B306" s="6" t="s">
        <v>10</v>
      </c>
      <c r="C306" s="31" t="s">
        <v>105</v>
      </c>
      <c r="D306" s="3"/>
    </row>
    <row r="307" spans="2:4" ht="15.75" customHeight="1">
      <c r="B307" s="6" t="s">
        <v>5</v>
      </c>
      <c r="C307" s="33" t="str">
        <f>HYPERLINK("http://www.fujiwarasafetyglass.co.jp/")</f>
        <v>http://www.fujiwarasafetyglass.co.jp/</v>
      </c>
      <c r="D307" s="3"/>
    </row>
    <row r="308" spans="2:4" ht="15.75" customHeight="1">
      <c r="B308" s="15" t="s">
        <v>6</v>
      </c>
      <c r="C308" s="34"/>
      <c r="D308" s="16"/>
    </row>
    <row r="309" spans="2:4" ht="15.75" customHeight="1">
      <c r="B309" s="7" t="s">
        <v>130</v>
      </c>
      <c r="C309" s="14"/>
      <c r="D309" s="4"/>
    </row>
    <row r="310" ht="15.75" customHeight="1">
      <c r="C310" s="1"/>
    </row>
    <row r="311" spans="2:4" ht="15.75" customHeight="1">
      <c r="B311" s="5" t="s">
        <v>8</v>
      </c>
      <c r="C311" s="32" t="s">
        <v>199</v>
      </c>
      <c r="D311" s="2"/>
    </row>
    <row r="312" spans="2:4" ht="15.75" customHeight="1">
      <c r="B312" s="6" t="s">
        <v>4</v>
      </c>
      <c r="C312" s="31" t="s">
        <v>106</v>
      </c>
      <c r="D312" s="3"/>
    </row>
    <row r="313" spans="2:4" ht="15.75" customHeight="1">
      <c r="B313" s="6" t="s">
        <v>9</v>
      </c>
      <c r="C313" s="31" t="s">
        <v>107</v>
      </c>
      <c r="D313" s="3"/>
    </row>
    <row r="314" spans="2:4" ht="15.75" customHeight="1">
      <c r="B314" s="6" t="s">
        <v>10</v>
      </c>
      <c r="C314" s="31" t="s">
        <v>108</v>
      </c>
      <c r="D314" s="3"/>
    </row>
    <row r="315" spans="2:4" ht="15.75" customHeight="1">
      <c r="B315" s="6" t="s">
        <v>5</v>
      </c>
      <c r="C315" s="33"/>
      <c r="D315" s="3"/>
    </row>
    <row r="316" spans="2:4" ht="15.75" customHeight="1">
      <c r="B316" s="15" t="s">
        <v>6</v>
      </c>
      <c r="C316" s="35" t="s">
        <v>200</v>
      </c>
      <c r="D316" s="16"/>
    </row>
    <row r="317" spans="2:4" ht="15.75" customHeight="1">
      <c r="B317" s="7" t="s">
        <v>130</v>
      </c>
      <c r="C317" s="14"/>
      <c r="D317" s="4"/>
    </row>
    <row r="318" ht="15.75" customHeight="1">
      <c r="C318" s="1"/>
    </row>
    <row r="319" spans="2:4" ht="15.75" customHeight="1">
      <c r="B319" s="5" t="s">
        <v>8</v>
      </c>
      <c r="C319" s="32" t="s">
        <v>109</v>
      </c>
      <c r="D319" s="2"/>
    </row>
    <row r="320" spans="2:4" ht="15.75" customHeight="1">
      <c r="B320" s="6" t="s">
        <v>4</v>
      </c>
      <c r="C320" s="31" t="s">
        <v>201</v>
      </c>
      <c r="D320" s="3"/>
    </row>
    <row r="321" spans="2:4" ht="15.75" customHeight="1">
      <c r="B321" s="6" t="s">
        <v>9</v>
      </c>
      <c r="C321" s="31" t="s">
        <v>202</v>
      </c>
      <c r="D321" s="3"/>
    </row>
    <row r="322" spans="2:4" ht="15.75" customHeight="1">
      <c r="B322" s="6" t="s">
        <v>10</v>
      </c>
      <c r="C322" s="31" t="s">
        <v>203</v>
      </c>
      <c r="D322" s="3"/>
    </row>
    <row r="323" spans="2:4" ht="15.75" customHeight="1">
      <c r="B323" s="6" t="s">
        <v>5</v>
      </c>
      <c r="C323" s="33" t="str">
        <f>HYPERLINK("http://www.mgi-matsuda.co.jp/")</f>
        <v>http://www.mgi-matsuda.co.jp/</v>
      </c>
      <c r="D323" s="3"/>
    </row>
    <row r="324" spans="2:4" ht="15.75" customHeight="1">
      <c r="B324" s="15" t="s">
        <v>6</v>
      </c>
      <c r="C324" s="34" t="str">
        <f>HYPERLINK("mailto:toiawase@mgi-matsuda.co.jp","toiawase@mgi-matsuda.co.jp")</f>
        <v>toiawase@mgi-matsuda.co.jp</v>
      </c>
      <c r="D324" s="16"/>
    </row>
    <row r="325" spans="2:4" ht="15.75" customHeight="1">
      <c r="B325" s="7" t="s">
        <v>130</v>
      </c>
      <c r="C325" s="14"/>
      <c r="D325" s="4"/>
    </row>
    <row r="326" ht="15.75" customHeight="1">
      <c r="C326" s="1"/>
    </row>
    <row r="327" spans="2:4" ht="15.75" customHeight="1">
      <c r="B327" s="5" t="s">
        <v>8</v>
      </c>
      <c r="C327" s="32" t="s">
        <v>207</v>
      </c>
      <c r="D327" s="2"/>
    </row>
    <row r="328" spans="2:4" ht="15.75" customHeight="1">
      <c r="B328" s="6" t="s">
        <v>4</v>
      </c>
      <c r="C328" s="31" t="s">
        <v>208</v>
      </c>
      <c r="D328" s="3"/>
    </row>
    <row r="329" spans="2:4" ht="15.75" customHeight="1">
      <c r="B329" s="6" t="s">
        <v>9</v>
      </c>
      <c r="C329" s="31" t="s">
        <v>209</v>
      </c>
      <c r="D329" s="3"/>
    </row>
    <row r="330" spans="2:4" ht="15.75" customHeight="1">
      <c r="B330" s="6" t="s">
        <v>10</v>
      </c>
      <c r="C330" s="31" t="s">
        <v>210</v>
      </c>
      <c r="D330" s="3"/>
    </row>
    <row r="331" spans="2:4" ht="15.75" customHeight="1">
      <c r="B331" s="6" t="s">
        <v>5</v>
      </c>
      <c r="C331" s="33" t="s">
        <v>211</v>
      </c>
      <c r="D331" s="3"/>
    </row>
    <row r="332" spans="2:4" ht="15.75" customHeight="1">
      <c r="B332" s="15" t="s">
        <v>6</v>
      </c>
      <c r="C332" s="34"/>
      <c r="D332" s="16"/>
    </row>
    <row r="333" spans="2:4" ht="15.75" customHeight="1">
      <c r="B333" s="7" t="s">
        <v>130</v>
      </c>
      <c r="C333" s="14"/>
      <c r="D333" s="4"/>
    </row>
    <row r="334" ht="15.75" customHeight="1">
      <c r="C334" s="1"/>
    </row>
    <row r="335" spans="2:4" ht="15.75" customHeight="1">
      <c r="B335" s="5" t="s">
        <v>8</v>
      </c>
      <c r="C335" s="32" t="s">
        <v>110</v>
      </c>
      <c r="D335" s="2"/>
    </row>
    <row r="336" spans="2:4" ht="15.75" customHeight="1">
      <c r="B336" s="6" t="s">
        <v>4</v>
      </c>
      <c r="C336" s="31" t="s">
        <v>204</v>
      </c>
      <c r="D336" s="3"/>
    </row>
    <row r="337" spans="2:4" ht="15.75" customHeight="1">
      <c r="B337" s="6" t="s">
        <v>9</v>
      </c>
      <c r="C337" s="31" t="s">
        <v>111</v>
      </c>
      <c r="D337" s="3"/>
    </row>
    <row r="338" spans="2:4" ht="15.75" customHeight="1">
      <c r="B338" s="6" t="s">
        <v>10</v>
      </c>
      <c r="C338" s="31" t="s">
        <v>112</v>
      </c>
      <c r="D338" s="3"/>
    </row>
    <row r="339" spans="2:4" ht="15.75" customHeight="1">
      <c r="B339" s="6" t="s">
        <v>5</v>
      </c>
      <c r="C339" s="33" t="s">
        <v>205</v>
      </c>
      <c r="D339" s="3"/>
    </row>
    <row r="340" spans="2:4" ht="15.75" customHeight="1">
      <c r="B340" s="15" t="s">
        <v>6</v>
      </c>
      <c r="C340" s="35" t="s">
        <v>206</v>
      </c>
      <c r="D340" s="16"/>
    </row>
    <row r="341" spans="2:4" ht="15.75" customHeight="1">
      <c r="B341" s="7" t="s">
        <v>130</v>
      </c>
      <c r="C341" s="14"/>
      <c r="D341" s="4"/>
    </row>
    <row r="342" ht="15.75" customHeight="1">
      <c r="C342" s="1"/>
    </row>
    <row r="343" spans="2:4" ht="15.75" customHeight="1">
      <c r="B343" s="5" t="s">
        <v>8</v>
      </c>
      <c r="C343" s="32" t="s">
        <v>113</v>
      </c>
      <c r="D343" s="2"/>
    </row>
    <row r="344" spans="2:4" ht="15.75" customHeight="1">
      <c r="B344" s="6" t="s">
        <v>4</v>
      </c>
      <c r="C344" s="31" t="s">
        <v>114</v>
      </c>
      <c r="D344" s="3"/>
    </row>
    <row r="345" spans="2:4" ht="15.75" customHeight="1">
      <c r="B345" s="6" t="s">
        <v>9</v>
      </c>
      <c r="C345" s="31" t="s">
        <v>115</v>
      </c>
      <c r="D345" s="3"/>
    </row>
    <row r="346" spans="2:4" ht="15.75" customHeight="1">
      <c r="B346" s="6" t="s">
        <v>10</v>
      </c>
      <c r="C346" s="31" t="s">
        <v>116</v>
      </c>
      <c r="D346" s="3"/>
    </row>
    <row r="347" spans="2:4" ht="15.75" customHeight="1">
      <c r="B347" s="6" t="s">
        <v>5</v>
      </c>
      <c r="C347" s="33" t="str">
        <f>HYPERLINK("http://www.yamari-nj.co.jp/")</f>
        <v>http://www.yamari-nj.co.jp/</v>
      </c>
      <c r="D347" s="3"/>
    </row>
    <row r="348" spans="2:4" ht="15.75" customHeight="1">
      <c r="B348" s="15" t="s">
        <v>6</v>
      </c>
      <c r="C348" s="34"/>
      <c r="D348" s="16"/>
    </row>
    <row r="349" spans="2:4" ht="15.75" customHeight="1">
      <c r="B349" s="7" t="s">
        <v>130</v>
      </c>
      <c r="C349" s="14"/>
      <c r="D349" s="4"/>
    </row>
    <row r="350" ht="15.75" customHeight="1">
      <c r="C350" s="1"/>
    </row>
    <row r="351" spans="2:4" ht="15.75" customHeight="1">
      <c r="B351" s="5" t="s">
        <v>8</v>
      </c>
      <c r="C351" s="32" t="s">
        <v>117</v>
      </c>
      <c r="D351" s="2"/>
    </row>
    <row r="352" spans="2:4" ht="15.75" customHeight="1">
      <c r="B352" s="6" t="s">
        <v>4</v>
      </c>
      <c r="C352" s="31"/>
      <c r="D352" s="3"/>
    </row>
    <row r="353" spans="2:4" ht="15.75" customHeight="1">
      <c r="B353" s="6" t="s">
        <v>9</v>
      </c>
      <c r="C353" s="31" t="s">
        <v>118</v>
      </c>
      <c r="D353" s="3"/>
    </row>
    <row r="354" spans="2:4" ht="15.75" customHeight="1">
      <c r="B354" s="6" t="s">
        <v>10</v>
      </c>
      <c r="C354" s="31" t="s">
        <v>119</v>
      </c>
      <c r="D354" s="3"/>
    </row>
    <row r="355" spans="2:4" ht="15.75" customHeight="1">
      <c r="B355" s="6" t="s">
        <v>5</v>
      </c>
      <c r="C355" s="33" t="str">
        <f>HYPERLINK("http://www.ydcp.gr.jp/ykmhp/")</f>
        <v>http://www.ydcp.gr.jp/ykmhp/</v>
      </c>
      <c r="D355" s="3"/>
    </row>
    <row r="356" spans="2:4" ht="15.75" customHeight="1">
      <c r="B356" s="15" t="s">
        <v>6</v>
      </c>
      <c r="C356" s="34"/>
      <c r="D356" s="16"/>
    </row>
    <row r="357" spans="2:4" ht="15.75" customHeight="1">
      <c r="B357" s="7" t="s">
        <v>130</v>
      </c>
      <c r="C357" s="14"/>
      <c r="D357" s="4"/>
    </row>
    <row r="358" ht="15.75" customHeight="1">
      <c r="C358" s="1"/>
    </row>
    <row r="359" spans="2:4" ht="15.75" customHeight="1">
      <c r="B359" s="5" t="s">
        <v>8</v>
      </c>
      <c r="C359" s="32" t="s">
        <v>121</v>
      </c>
      <c r="D359" s="2"/>
    </row>
    <row r="360" spans="2:4" ht="15.75" customHeight="1">
      <c r="B360" s="6" t="s">
        <v>4</v>
      </c>
      <c r="C360" s="31"/>
      <c r="D360" s="3"/>
    </row>
    <row r="361" spans="2:4" ht="15.75" customHeight="1">
      <c r="B361" s="6" t="s">
        <v>9</v>
      </c>
      <c r="C361" s="31" t="s">
        <v>122</v>
      </c>
      <c r="D361" s="3"/>
    </row>
    <row r="362" spans="2:4" ht="15.75" customHeight="1">
      <c r="B362" s="6" t="s">
        <v>10</v>
      </c>
      <c r="C362" s="31" t="s">
        <v>123</v>
      </c>
      <c r="D362" s="3"/>
    </row>
    <row r="363" spans="2:4" ht="15.75" customHeight="1">
      <c r="B363" s="6" t="s">
        <v>5</v>
      </c>
      <c r="C363" s="33" t="str">
        <f>HYPERLINK("http://www.wtnb-t.co.jp/")</f>
        <v>http://www.wtnb-t.co.jp/</v>
      </c>
      <c r="D363" s="3"/>
    </row>
    <row r="364" spans="2:4" ht="15.75" customHeight="1">
      <c r="B364" s="15" t="s">
        <v>6</v>
      </c>
      <c r="C364" s="34"/>
      <c r="D364" s="16"/>
    </row>
    <row r="365" spans="2:4" ht="15.75" customHeight="1">
      <c r="B365" s="7" t="s">
        <v>130</v>
      </c>
      <c r="C365" s="14"/>
      <c r="D365" s="4"/>
    </row>
    <row r="366" ht="15.75" customHeight="1">
      <c r="C366" s="1"/>
    </row>
    <row r="367" ht="15.75" customHeight="1">
      <c r="C367" s="1"/>
    </row>
  </sheetData>
  <sheetProtection/>
  <hyperlinks>
    <hyperlink ref="C244" r:id="rId1" display="k-ishigami@kk-nissan.co.jp"/>
    <hyperlink ref="C107" r:id="rId2" display="http://www.garasu-land.com/COMPANY/COMPANY.html"/>
    <hyperlink ref="C27" r:id="rId3" display="http://www.igw.co.jp/"/>
    <hyperlink ref="C28" r:id="rId4" display="ukibe@igw.co.jp"/>
    <hyperlink ref="C60" r:id="rId5" display="Hiroshi.Shimohara@ishizaki.co.jp"/>
    <hyperlink ref="C76" r:id="rId6" display="takemoto@okawa-ss.co.jp"/>
    <hyperlink ref="C116" r:id="rId7" display="kg-soumu@kiyonaga.jp"/>
    <hyperlink ref="C156" r:id="rId8" display="s-toyosumi@shinkoglass.co.jp"/>
    <hyperlink ref="C171" r:id="rId9" display="http://www.secome.co.jp/"/>
    <hyperlink ref="C188" r:id="rId10" display="kaiki@alsok.co.jp"/>
    <hyperlink ref="C195" r:id="rId11" display="http://www.tajiri-g.com"/>
    <hyperlink ref="C196" r:id="rId12" display="jimusyo@tajiri-g.com"/>
    <hyperlink ref="C227" r:id="rId13" display="http://www.nissekiglass.com/"/>
    <hyperlink ref="C228" r:id="rId14" display="info@nissekiglass.com"/>
    <hyperlink ref="C316" r:id="rId15" display="masaki.ijichi@hercules.co.jp"/>
    <hyperlink ref="C339" r:id="rId16" display="www.manekiya.jp"/>
    <hyperlink ref="C340" r:id="rId17" display="manekiyahp@manekiya.jp"/>
    <hyperlink ref="C331" r:id="rId18" display="http://www.myoenkougyo.jp/"/>
    <hyperlink ref="C36" r:id="rId19" display="t.morita@lixil.com"/>
    <hyperlink ref="C59" r:id="rId20" display="https://www.ishizaki.co.jp/"/>
    <hyperlink ref="C91" r:id="rId21" display="https://www.shinyei-shc.co.jp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8" scale="50" r:id="rId22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bouhandai1</cp:lastModifiedBy>
  <cp:lastPrinted>2018-09-19T02:48:49Z</cp:lastPrinted>
  <dcterms:created xsi:type="dcterms:W3CDTF">1997-01-08T22:48:59Z</dcterms:created>
  <dcterms:modified xsi:type="dcterms:W3CDTF">2023-08-01T02:51:41Z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